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779" activeTab="0"/>
  </bookViews>
  <sheets>
    <sheet name="01收支总表 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<sst xmlns="http://schemas.openxmlformats.org/spreadsheetml/2006/main" count="282" uniqueCount="245">
  <si>
    <t>单位：万元</t>
  </si>
  <si>
    <t>收                    入</t>
  </si>
  <si>
    <t>支                    出</t>
  </si>
  <si>
    <t>项目</t>
  </si>
  <si>
    <t>预算数</t>
  </si>
  <si>
    <t>一、类级科目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</si>
  <si>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</si>
  <si>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</si>
  <si>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</si>
  <si>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</si>
  <si>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</si>
  <si>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</si>
  <si>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</si>
  <si>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</si>
  <si>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</si>
  <si>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</si>
  <si>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</si>
  <si>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</si>
  <si>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</si>
  <si>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</si>
  <si>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二、类级科目</t>
  </si>
  <si>
    <t xml:space="preserve">三、……  </t>
  </si>
  <si>
    <t>本年收入合计</t>
  </si>
  <si>
    <t>收  入  总  计</t>
  </si>
  <si>
    <t>支  出  总  计</t>
  </si>
  <si>
    <t>单位：万元</t>
  </si>
  <si>
    <t xml:space="preserve">      项级科目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</si>
  <si>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</si>
  <si>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</si>
  <si>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</si>
  <si>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</si>
  <si>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</si>
  <si>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</si>
  <si>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</si>
  <si>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</si>
  <si>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</si>
  <si>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</si>
  <si>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</si>
  <si>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</si>
  <si>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一般公共预算拨款</t>
  </si>
  <si>
    <t>政府性基金预算拨款</t>
  </si>
  <si>
    <t xml:space="preserve">    一般公共预算拨款</t>
  </si>
  <si>
    <t xml:space="preserve">    政府性基金预算拨款</t>
  </si>
  <si>
    <t>合计</t>
  </si>
  <si>
    <t>基本支出</t>
  </si>
  <si>
    <t>项目支出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</si>
  <si>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</si>
  <si>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</si>
  <si>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</si>
  <si>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</si>
  <si>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</si>
  <si>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</si>
  <si>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</si>
  <si>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</si>
  <si>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科目细化至支出功能分类的项级科目</t>
  </si>
  <si>
    <t xml:space="preserve">     </t>
  </si>
  <si>
    <t>一、本年收入</t>
  </si>
  <si>
    <t>二、上年结转</t>
  </si>
  <si>
    <t>一、本年支出</t>
  </si>
  <si>
    <t>二、结转下年</t>
  </si>
  <si>
    <t>专户资金</t>
  </si>
  <si>
    <t>事业收入（不含专户资金）</t>
  </si>
  <si>
    <t>合计</t>
  </si>
  <si>
    <t>合计</t>
  </si>
  <si>
    <t>基本支出</t>
  </si>
  <si>
    <t>项目支出</t>
  </si>
  <si>
    <t xml:space="preserve">     款级科目</t>
  </si>
  <si>
    <t xml:space="preserve">      项级科目</t>
  </si>
  <si>
    <t xml:space="preserve">       项级科目</t>
  </si>
  <si>
    <t>科目名称</t>
  </si>
  <si>
    <t>功能科目</t>
  </si>
  <si>
    <t>科目编码</t>
  </si>
  <si>
    <t>本年政府性基金预算支出</t>
  </si>
  <si>
    <t>人员经费</t>
  </si>
  <si>
    <t>公用经费</t>
  </si>
  <si>
    <t>预算数</t>
  </si>
  <si>
    <t>增减额</t>
  </si>
  <si>
    <t>增减比例</t>
  </si>
  <si>
    <t>一般公共预算“三公”经费支出表</t>
  </si>
  <si>
    <t>部门收入预算总表</t>
  </si>
  <si>
    <t>部门支出预算总表</t>
  </si>
  <si>
    <t>财政拨款收支预算表</t>
  </si>
  <si>
    <t>一般公共预算支出表</t>
  </si>
  <si>
    <t>一般公共预算基本支出表</t>
  </si>
  <si>
    <t>政府性基金预算支出表</t>
  </si>
  <si>
    <t>项  目</t>
  </si>
  <si>
    <t>合  计</t>
  </si>
  <si>
    <t>1.因公出国（境）费用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</si>
  <si>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</si>
  <si>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</si>
  <si>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</si>
  <si>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</si>
  <si>
    <t>部门预算支出经济分类科目</t>
  </si>
  <si>
    <t>部门预算公开表02</t>
  </si>
  <si>
    <t>部门预算公开表03</t>
  </si>
  <si>
    <t>部门预算公开表04</t>
  </si>
  <si>
    <t>部门预算公开表05</t>
  </si>
  <si>
    <t>部门与预算公开表06</t>
  </si>
  <si>
    <t>部门预算公开表07</t>
  </si>
  <si>
    <t>部门预算公开表08</t>
  </si>
  <si>
    <t>政府性基金预算结转</t>
  </si>
  <si>
    <t xml:space="preserve">    一般公共预算结算</t>
  </si>
  <si>
    <t>填编码</t>
  </si>
  <si>
    <t>由区政府统筹安排控制</t>
  </si>
  <si>
    <t>2019年基本支出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</si>
  <si>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</si>
  <si>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</si>
  <si>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</si>
  <si>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</si>
  <si>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 xml:space="preserve">      行政运行</t>
  </si>
  <si>
    <t>宁波市江北区商务局</t>
  </si>
  <si>
    <t>宁波市江北区商务局</t>
  </si>
  <si>
    <t xml:space="preserve">  商务局本级</t>
  </si>
  <si>
    <t xml:space="preserve">  商务局本级</t>
  </si>
  <si>
    <t>工资福利支出</t>
  </si>
  <si>
    <t>基本工工资</t>
  </si>
  <si>
    <t>津贴补贴</t>
  </si>
  <si>
    <t>奖金</t>
  </si>
  <si>
    <t>机关事业单位基本养老保险缴费</t>
  </si>
  <si>
    <t>其他社会保障缴费</t>
  </si>
  <si>
    <t>住房公积金</t>
  </si>
  <si>
    <t>医疗费</t>
  </si>
  <si>
    <t>商品和服务支出</t>
  </si>
  <si>
    <t>办公费</t>
  </si>
  <si>
    <t>印刷费</t>
  </si>
  <si>
    <t>邮电费</t>
  </si>
  <si>
    <t>差旅费</t>
  </si>
  <si>
    <t>维护费</t>
  </si>
  <si>
    <t>会议费</t>
  </si>
  <si>
    <t>公务接待费</t>
  </si>
  <si>
    <t>劳务费</t>
  </si>
  <si>
    <t>工会经费</t>
  </si>
  <si>
    <t>福利费</t>
  </si>
  <si>
    <t>其他交通费用</t>
  </si>
  <si>
    <t>对个人和家庭补助</t>
  </si>
  <si>
    <t>退休费</t>
  </si>
  <si>
    <t>合计</t>
  </si>
  <si>
    <t>江北区商务局没有政府性基金预算拨款安排的支出，故本表无数据。</t>
  </si>
  <si>
    <t>部门名称：江北区商务局</t>
  </si>
  <si>
    <t>附件3：2019年部门预算公开表</t>
  </si>
  <si>
    <t>部门预算公开表01</t>
  </si>
  <si>
    <t>部门收支预算总表</t>
  </si>
  <si>
    <t>部门名称：江北区商务局</t>
  </si>
  <si>
    <t>一、财政拨款</t>
  </si>
  <si>
    <t>一、一般公共服务支出</t>
  </si>
  <si>
    <t xml:space="preserve">    一般公共预算拨款</t>
  </si>
  <si>
    <t>商贸事务</t>
  </si>
  <si>
    <t xml:space="preserve">    政府性基金预算拨款</t>
  </si>
  <si>
    <t>二、专户资金</t>
  </si>
  <si>
    <t xml:space="preserve">      事业运行</t>
  </si>
  <si>
    <t>三、事业收入（不含专户资金）</t>
  </si>
  <si>
    <t xml:space="preserve">      对外贸易管理</t>
  </si>
  <si>
    <t xml:space="preserve">      招商引资</t>
  </si>
  <si>
    <t xml:space="preserve">      其他商贸事务支出</t>
  </si>
  <si>
    <t>六、上级补助收入</t>
  </si>
  <si>
    <t xml:space="preserve">    机关事业单位基本养老缴费</t>
  </si>
  <si>
    <t>七、附属单位上缴收入</t>
  </si>
  <si>
    <t xml:space="preserve">    机关事业单位职业年金缴费</t>
  </si>
  <si>
    <t>八、用事业基金弥补收支差额</t>
  </si>
  <si>
    <t>九、上年结转</t>
  </si>
  <si>
    <t>其中：一般公共预算结转</t>
  </si>
  <si>
    <t xml:space="preserve">    住房公积金</t>
  </si>
  <si>
    <t xml:space="preserve">     政府性基金预算结转</t>
  </si>
  <si>
    <t xml:space="preserve">     专户资金结转</t>
  </si>
  <si>
    <t xml:space="preserve">     国库结余</t>
  </si>
  <si>
    <t>人力资源事务</t>
  </si>
  <si>
    <t xml:space="preserve">      其他人力资源事务支出</t>
  </si>
  <si>
    <t xml:space="preserve">    行政单位医疗</t>
  </si>
  <si>
    <t xml:space="preserve">    事业单位医疗</t>
  </si>
  <si>
    <t>商业流通事务</t>
  </si>
  <si>
    <t xml:space="preserve">    其他商业服务业等支出</t>
  </si>
  <si>
    <t>二、教育支出</t>
  </si>
  <si>
    <t>进修及培训</t>
  </si>
  <si>
    <t xml:space="preserve">    培训支出</t>
  </si>
  <si>
    <t>三、商业服务业等支出</t>
  </si>
  <si>
    <t>四、社会保障和就业支出</t>
  </si>
  <si>
    <t>五、住房保障支出</t>
  </si>
  <si>
    <t>部门名称:江北区商务局</t>
  </si>
  <si>
    <t>部门名称：江北区商务局</t>
  </si>
  <si>
    <t xml:space="preserve"> 1.一般公共服务支出</t>
  </si>
  <si>
    <t xml:space="preserve">    商贸事务</t>
  </si>
  <si>
    <t xml:space="preserve">      对外贸易管理</t>
  </si>
  <si>
    <t xml:space="preserve">      招商引资</t>
  </si>
  <si>
    <t xml:space="preserve">      事业运行</t>
  </si>
  <si>
    <t xml:space="preserve">      其他商贸事务支出</t>
  </si>
  <si>
    <t xml:space="preserve">    人力资源事务</t>
  </si>
  <si>
    <r>
      <t>2</t>
    </r>
    <r>
      <rPr>
        <sz val="10"/>
        <rFont val="宋体"/>
        <family val="0"/>
      </rPr>
      <t>0113</t>
    </r>
  </si>
  <si>
    <t>商贸事务</t>
  </si>
  <si>
    <t>2011304</t>
  </si>
  <si>
    <t xml:space="preserve"> 行政运行</t>
  </si>
  <si>
    <t xml:space="preserve"> 对外贸易管理</t>
  </si>
  <si>
    <t>2011301</t>
  </si>
  <si>
    <t>2011305</t>
  </si>
  <si>
    <t xml:space="preserve"> 招商引资</t>
  </si>
  <si>
    <t>2011350</t>
  </si>
  <si>
    <t xml:space="preserve"> 事业运行</t>
  </si>
  <si>
    <t>2011399</t>
  </si>
  <si>
    <t xml:space="preserve"> 其他商贸事务支出</t>
  </si>
  <si>
    <t>一、一般公共服务支出</t>
  </si>
  <si>
    <t>二、社会保障和就业支出</t>
  </si>
  <si>
    <t xml:space="preserve">     行政事业单位离退休</t>
  </si>
  <si>
    <t xml:space="preserve">       机关事业单位基本养老</t>
  </si>
  <si>
    <t xml:space="preserve">       机关事业单位职业年金</t>
  </si>
  <si>
    <t xml:space="preserve">三、卫生健康支出 </t>
  </si>
  <si>
    <t>行政事业单位医疗</t>
  </si>
  <si>
    <t>行政单位医疗</t>
  </si>
  <si>
    <t>事业单位医疗</t>
  </si>
  <si>
    <t>四、商业服务业等支出</t>
  </si>
  <si>
    <t>住房保障支出</t>
  </si>
  <si>
    <t xml:space="preserve"> 其他商业服务业等支出</t>
  </si>
  <si>
    <t xml:space="preserve"> 住房改革支出</t>
  </si>
  <si>
    <t xml:space="preserve">   其他商业服务业等支出</t>
  </si>
  <si>
    <t xml:space="preserve">   住房公积金</t>
  </si>
  <si>
    <t>人力资源事务</t>
  </si>
  <si>
    <t xml:space="preserve">  其他人务资源事务支出</t>
  </si>
  <si>
    <t>205</t>
  </si>
  <si>
    <t>教育支出</t>
  </si>
  <si>
    <t>20508</t>
  </si>
  <si>
    <t xml:space="preserve"> 进修及培训</t>
  </si>
  <si>
    <t>2050803</t>
  </si>
  <si>
    <t xml:space="preserve">   培训支出</t>
  </si>
  <si>
    <t>2、教育支出</t>
  </si>
  <si>
    <t>3、社会保障和就业支出</t>
  </si>
  <si>
    <t xml:space="preserve">4、卫生健康支出 </t>
  </si>
  <si>
    <t>5、商业服务业等支出</t>
  </si>
  <si>
    <t>6、住房保障支出</t>
  </si>
  <si>
    <t xml:space="preserve">   进修及培训</t>
  </si>
  <si>
    <t xml:space="preserve">     培训支出</t>
  </si>
  <si>
    <t xml:space="preserve">     行政事业单位医疗</t>
  </si>
  <si>
    <t xml:space="preserve">       行政单位医疗</t>
  </si>
  <si>
    <t xml:space="preserve">       事业单位医疗</t>
  </si>
  <si>
    <t xml:space="preserve">     其他商业服务业等支出</t>
  </si>
  <si>
    <t xml:space="preserve">        其他商业服务业等支出</t>
  </si>
  <si>
    <t xml:space="preserve">     住房改革支出</t>
  </si>
  <si>
    <t xml:space="preserve">       住房公积金</t>
  </si>
  <si>
    <t>发展与改革事务</t>
  </si>
  <si>
    <t>物价管理</t>
  </si>
  <si>
    <t>207</t>
  </si>
  <si>
    <t>20701</t>
  </si>
  <si>
    <t>文化</t>
  </si>
  <si>
    <t>文化体育与传媒支出</t>
  </si>
  <si>
    <t>2070199</t>
  </si>
  <si>
    <t>其他文化地出</t>
  </si>
  <si>
    <t>商业流通事务</t>
  </si>
  <si>
    <t>其他商业流通事务支出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</si>
</sst>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color indexed="10"/>
      <name val="宋体"/>
      <family val="0"/>
    </font>
    <font>
      <sz val="14"/>
      <color indexed="10"/>
      <name val="方正书宋_GBK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1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3" xfId="40" applyFont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180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179" fontId="2" fillId="0" borderId="10" xfId="0" applyNumberFormat="1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3：2014部门预算公开样式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31">
      <selection activeCell="D8" sqref="D8"/>
    </sheetView>
  </sheetViews>
  <sheetFormatPr defaultColWidth="6.875" defaultRowHeight="19.5" customHeight="1"/>
  <cols>
    <col min="1" max="1" width="34.875" style="3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139</v>
      </c>
    </row>
    <row r="2" spans="1:4" ht="15" customHeight="1">
      <c r="A2" s="15"/>
      <c r="D2" s="16" t="s">
        <v>140</v>
      </c>
    </row>
    <row r="3" spans="1:253" s="25" customFormat="1" ht="28.5" customHeight="1">
      <c r="A3" s="42" t="s">
        <v>141</v>
      </c>
      <c r="B3" s="42"/>
      <c r="C3" s="43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4" t="s">
        <v>142</v>
      </c>
      <c r="B4" s="3"/>
      <c r="C4" s="3"/>
      <c r="D4" s="55" t="s">
        <v>0</v>
      </c>
      <c r="H4" s="17"/>
      <c r="I4" s="17"/>
      <c r="J4" s="17"/>
      <c r="K4" s="17"/>
      <c r="L4" s="17"/>
    </row>
    <row r="5" spans="1:20" ht="21" customHeight="1">
      <c r="A5" s="34" t="s">
        <v>1</v>
      </c>
      <c r="B5" s="35"/>
      <c r="C5" s="34" t="s">
        <v>2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3</v>
      </c>
      <c r="B6" s="37" t="s">
        <v>4</v>
      </c>
      <c r="C6" s="37" t="s">
        <v>3</v>
      </c>
      <c r="D6" s="38" t="s">
        <v>4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143</v>
      </c>
      <c r="B7" s="28">
        <v>776.71</v>
      </c>
      <c r="C7" s="78" t="s">
        <v>144</v>
      </c>
      <c r="D7" s="28">
        <f>D8+D14</f>
        <v>632.5699999999999</v>
      </c>
      <c r="E7" s="17"/>
      <c r="F7" s="17"/>
      <c r="G7" s="18"/>
      <c r="J7" s="17"/>
      <c r="K7" s="19" t="s">
        <v>6</v>
      </c>
      <c r="L7" s="20" t="s">
        <v>7</v>
      </c>
      <c r="M7" s="20" t="s">
        <v>8</v>
      </c>
      <c r="N7" s="20" t="s">
        <v>9</v>
      </c>
      <c r="O7" s="19" t="s">
        <v>10</v>
      </c>
      <c r="P7" s="19" t="s">
        <v>11</v>
      </c>
      <c r="Q7" s="20" t="s">
        <v>12</v>
      </c>
      <c r="R7" s="19" t="s">
        <v>13</v>
      </c>
      <c r="S7" s="20" t="s">
        <v>14</v>
      </c>
      <c r="T7" s="22" t="s">
        <v>15</v>
      </c>
      <c r="U7" s="19" t="s">
        <v>14</v>
      </c>
      <c r="V7" s="19" t="s">
        <v>14</v>
      </c>
      <c r="W7" s="19" t="s">
        <v>16</v>
      </c>
      <c r="X7" s="19" t="s">
        <v>17</v>
      </c>
    </row>
    <row r="8" spans="1:28" ht="26.25" customHeight="1">
      <c r="A8" s="23" t="s">
        <v>145</v>
      </c>
      <c r="B8" s="28">
        <v>776.71</v>
      </c>
      <c r="C8" s="78" t="s">
        <v>146</v>
      </c>
      <c r="D8" s="28">
        <f>D9+D10+D11+D12+D13</f>
        <v>628.0699999999999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5.5" customHeight="1">
      <c r="A9" s="23" t="s">
        <v>147</v>
      </c>
      <c r="B9" s="28">
        <v>0</v>
      </c>
      <c r="C9" s="78" t="s">
        <v>109</v>
      </c>
      <c r="D9" s="28">
        <v>201.69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3.25" customHeight="1">
      <c r="A10" s="12" t="s">
        <v>148</v>
      </c>
      <c r="B10" s="28">
        <v>0</v>
      </c>
      <c r="C10" s="78" t="s">
        <v>149</v>
      </c>
      <c r="D10" s="28">
        <v>201.88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9" t="s">
        <v>150</v>
      </c>
      <c r="B11" s="28">
        <v>0</v>
      </c>
      <c r="C11" s="78" t="s">
        <v>151</v>
      </c>
      <c r="D11" s="28">
        <v>38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18</v>
      </c>
      <c r="B12" s="30">
        <v>0</v>
      </c>
      <c r="C12" s="78" t="s">
        <v>152</v>
      </c>
      <c r="D12" s="28">
        <v>43.5</v>
      </c>
      <c r="E12" s="17"/>
      <c r="G12" s="17"/>
      <c r="I12" s="17"/>
      <c r="N12" s="17"/>
      <c r="O12" s="17"/>
      <c r="P12" s="17"/>
      <c r="Q12" s="17"/>
    </row>
    <row r="13" spans="1:9" ht="24.75" customHeight="1">
      <c r="A13" s="39" t="s">
        <v>19</v>
      </c>
      <c r="B13" s="30">
        <v>0</v>
      </c>
      <c r="C13" s="78" t="s">
        <v>153</v>
      </c>
      <c r="D13" s="28">
        <v>143</v>
      </c>
      <c r="E13" s="17"/>
      <c r="G13" s="17"/>
      <c r="I13" s="17"/>
    </row>
    <row r="14" spans="1:9" ht="21" customHeight="1">
      <c r="A14" s="39"/>
      <c r="B14" s="30"/>
      <c r="C14" s="80" t="s">
        <v>165</v>
      </c>
      <c r="D14" s="31">
        <v>4.5</v>
      </c>
      <c r="E14" s="17"/>
      <c r="G14" s="17"/>
      <c r="I14" s="17"/>
    </row>
    <row r="15" spans="1:9" ht="21" customHeight="1">
      <c r="A15" s="39"/>
      <c r="B15" s="30"/>
      <c r="C15" s="80" t="s">
        <v>166</v>
      </c>
      <c r="D15" s="31">
        <v>4.5</v>
      </c>
      <c r="E15" s="17"/>
      <c r="G15" s="17"/>
      <c r="I15" s="17"/>
    </row>
    <row r="16" spans="1:9" ht="21" customHeight="1">
      <c r="A16" s="39"/>
      <c r="B16" s="30"/>
      <c r="C16" s="80" t="s">
        <v>171</v>
      </c>
      <c r="D16" s="31">
        <v>12.5</v>
      </c>
      <c r="E16" s="17"/>
      <c r="G16" s="17"/>
      <c r="I16" s="17"/>
    </row>
    <row r="17" spans="1:9" ht="21" customHeight="1">
      <c r="A17" s="23"/>
      <c r="B17" s="59"/>
      <c r="C17" s="80" t="s">
        <v>172</v>
      </c>
      <c r="D17" s="31">
        <v>12.5</v>
      </c>
      <c r="E17" s="17"/>
      <c r="G17" s="17"/>
      <c r="I17" s="17"/>
    </row>
    <row r="18" spans="1:9" ht="21" customHeight="1">
      <c r="A18" s="23"/>
      <c r="B18" s="59"/>
      <c r="C18" s="80" t="s">
        <v>173</v>
      </c>
      <c r="D18" s="31">
        <v>12.5</v>
      </c>
      <c r="E18" s="17"/>
      <c r="G18" s="17"/>
      <c r="I18" s="17"/>
    </row>
    <row r="19" spans="1:9" ht="21" customHeight="1">
      <c r="A19" s="41" t="s">
        <v>22</v>
      </c>
      <c r="B19" s="31">
        <v>776.71</v>
      </c>
      <c r="C19" s="80" t="s">
        <v>174</v>
      </c>
      <c r="D19" s="31">
        <v>2221.6</v>
      </c>
      <c r="E19" s="17"/>
      <c r="G19" s="17"/>
      <c r="I19" s="17"/>
    </row>
    <row r="20" spans="1:9" ht="21" customHeight="1">
      <c r="A20" s="12" t="s">
        <v>154</v>
      </c>
      <c r="B20" s="31">
        <v>0</v>
      </c>
      <c r="C20" s="80" t="s">
        <v>169</v>
      </c>
      <c r="D20" s="31">
        <v>2221.6</v>
      </c>
      <c r="E20" s="17"/>
      <c r="G20" s="17"/>
      <c r="I20" s="17"/>
    </row>
    <row r="21" spans="1:9" ht="21" customHeight="1">
      <c r="A21" s="12" t="s">
        <v>156</v>
      </c>
      <c r="B21" s="31">
        <v>0</v>
      </c>
      <c r="C21" s="80" t="s">
        <v>170</v>
      </c>
      <c r="D21" s="28">
        <v>2221.6</v>
      </c>
      <c r="E21" s="17"/>
      <c r="G21" s="17"/>
      <c r="I21" s="17"/>
    </row>
    <row r="22" spans="1:21" ht="21" customHeight="1">
      <c r="A22" s="12"/>
      <c r="B22" s="31"/>
      <c r="C22" s="78" t="s">
        <v>175</v>
      </c>
      <c r="D22" s="28">
        <f>D23+D24+D25+D26</f>
        <v>74.60000000000001</v>
      </c>
      <c r="E22" s="17"/>
      <c r="G22" s="17"/>
      <c r="I22" s="17"/>
      <c r="U22" s="17"/>
    </row>
    <row r="23" spans="1:9" ht="21" customHeight="1">
      <c r="A23" s="12" t="s">
        <v>158</v>
      </c>
      <c r="B23" s="31">
        <v>0</v>
      </c>
      <c r="C23" s="79" t="s">
        <v>155</v>
      </c>
      <c r="D23" s="31">
        <v>37.77</v>
      </c>
      <c r="G23" s="17"/>
      <c r="I23" s="17"/>
    </row>
    <row r="24" spans="1:7" ht="21" customHeight="1">
      <c r="A24" s="12" t="s">
        <v>159</v>
      </c>
      <c r="B24" s="31">
        <v>2234.59</v>
      </c>
      <c r="C24" s="29" t="s">
        <v>157</v>
      </c>
      <c r="D24" s="31">
        <v>15.11</v>
      </c>
      <c r="G24" s="17"/>
    </row>
    <row r="25" spans="1:7" ht="21" customHeight="1">
      <c r="A25" s="12" t="s">
        <v>160</v>
      </c>
      <c r="B25" s="31">
        <v>6.6</v>
      </c>
      <c r="C25" s="29" t="s">
        <v>167</v>
      </c>
      <c r="D25" s="31">
        <v>9.74</v>
      </c>
      <c r="G25" s="17"/>
    </row>
    <row r="26" spans="1:7" ht="21" customHeight="1">
      <c r="A26" s="40" t="s">
        <v>162</v>
      </c>
      <c r="B26" s="31">
        <v>0</v>
      </c>
      <c r="C26" s="29" t="s">
        <v>168</v>
      </c>
      <c r="D26" s="31">
        <v>11.98</v>
      </c>
      <c r="G26" s="17"/>
    </row>
    <row r="27" spans="1:7" ht="21" customHeight="1">
      <c r="A27" s="12" t="s">
        <v>163</v>
      </c>
      <c r="B27" s="31">
        <v>0</v>
      </c>
      <c r="C27" s="29" t="s">
        <v>176</v>
      </c>
      <c r="D27" s="31">
        <v>70.03</v>
      </c>
      <c r="G27" s="17"/>
    </row>
    <row r="28" spans="1:7" ht="21" customHeight="1">
      <c r="A28" s="12" t="s">
        <v>164</v>
      </c>
      <c r="B28" s="33">
        <v>2234.59</v>
      </c>
      <c r="C28" s="29" t="s">
        <v>161</v>
      </c>
      <c r="D28" s="31">
        <v>70.03</v>
      </c>
      <c r="G28" s="17"/>
    </row>
    <row r="29" spans="1:7" ht="21" customHeight="1">
      <c r="A29" s="41" t="s">
        <v>23</v>
      </c>
      <c r="B29" s="31">
        <f>B19+B24</f>
        <v>3011.3</v>
      </c>
      <c r="C29" s="41" t="s">
        <v>24</v>
      </c>
      <c r="D29" s="31">
        <f>D27+D22+D19+D16+D7</f>
        <v>3011.3</v>
      </c>
      <c r="G29" s="17"/>
    </row>
    <row r="30" spans="1:4" ht="33" customHeight="1">
      <c r="A30" s="92"/>
      <c r="B30" s="92"/>
      <c r="C30" s="92"/>
      <c r="D30" s="92"/>
    </row>
    <row r="31" ht="19.5" customHeight="1">
      <c r="A31"/>
    </row>
  </sheetData>
  <sheetProtection/>
  <mergeCells count="1">
    <mergeCell ref="A30:D30"/>
  </mergeCells>
  <printOptions/>
  <pageMargins left="0.86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6.25390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14"/>
    </row>
    <row r="2" spans="1:13" ht="14.25">
      <c r="A2" s="15"/>
      <c r="C2" s="16"/>
      <c r="D2" s="2"/>
      <c r="K2" s="102" t="s">
        <v>93</v>
      </c>
      <c r="L2" s="103"/>
      <c r="M2" s="103"/>
    </row>
    <row r="3" spans="1:13" ht="30" customHeight="1">
      <c r="A3" s="95" t="s">
        <v>79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16.5" customHeight="1">
      <c r="A4" s="60" t="s">
        <v>177</v>
      </c>
      <c r="B4" s="24"/>
      <c r="C4" s="24"/>
      <c r="D4" s="24"/>
      <c r="E4" s="24"/>
      <c r="F4" s="24"/>
      <c r="G4" s="24"/>
      <c r="H4" s="24"/>
      <c r="I4" s="24"/>
      <c r="J4" s="24"/>
      <c r="K4" s="105" t="s">
        <v>0</v>
      </c>
      <c r="L4" s="106"/>
      <c r="M4" s="107"/>
    </row>
    <row r="5" spans="1:13" ht="18" customHeight="1">
      <c r="A5" s="97" t="s">
        <v>29</v>
      </c>
      <c r="B5" s="93" t="s">
        <v>30</v>
      </c>
      <c r="C5" s="99" t="s">
        <v>32</v>
      </c>
      <c r="D5" s="100"/>
      <c r="E5" s="101"/>
      <c r="F5" s="93" t="s">
        <v>60</v>
      </c>
      <c r="G5" s="93" t="s">
        <v>61</v>
      </c>
      <c r="H5" s="93" t="s">
        <v>33</v>
      </c>
      <c r="I5" s="93" t="s">
        <v>34</v>
      </c>
      <c r="J5" s="93" t="s">
        <v>35</v>
      </c>
      <c r="K5" s="93" t="s">
        <v>36</v>
      </c>
      <c r="L5" s="93" t="s">
        <v>37</v>
      </c>
      <c r="M5" s="93" t="s">
        <v>31</v>
      </c>
    </row>
    <row r="6" spans="1:13" ht="51" customHeight="1">
      <c r="A6" s="98"/>
      <c r="B6" s="93"/>
      <c r="C6" s="53" t="s">
        <v>38</v>
      </c>
      <c r="D6" s="53" t="s">
        <v>39</v>
      </c>
      <c r="E6" s="53" t="s">
        <v>40</v>
      </c>
      <c r="F6" s="94"/>
      <c r="G6" s="94"/>
      <c r="H6" s="94"/>
      <c r="I6" s="94"/>
      <c r="J6" s="94"/>
      <c r="K6" s="94"/>
      <c r="L6" s="94"/>
      <c r="M6" s="93"/>
    </row>
    <row r="7" spans="1:13" ht="21" customHeight="1">
      <c r="A7" s="27" t="s">
        <v>38</v>
      </c>
      <c r="B7" s="23">
        <v>3011.3</v>
      </c>
      <c r="C7" s="23">
        <v>776.71</v>
      </c>
      <c r="D7" s="23">
        <v>776.71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2234.59</v>
      </c>
    </row>
    <row r="8" spans="1:13" ht="21" customHeight="1">
      <c r="A8" s="23" t="s">
        <v>111</v>
      </c>
      <c r="B8" s="23">
        <v>3011.3</v>
      </c>
      <c r="C8" s="23">
        <v>776.71</v>
      </c>
      <c r="D8" s="23">
        <v>776.71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2234.59</v>
      </c>
    </row>
    <row r="9" spans="1:13" ht="21" customHeight="1">
      <c r="A9" s="23" t="s">
        <v>112</v>
      </c>
      <c r="B9" s="23">
        <v>3011.3</v>
      </c>
      <c r="C9" s="23">
        <v>776.71</v>
      </c>
      <c r="D9" s="23">
        <v>776.71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2234.59</v>
      </c>
    </row>
    <row r="10" spans="2:13" ht="21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1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1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3" ht="14.25">
      <c r="A19" s="104"/>
      <c r="B19" s="104"/>
      <c r="C19" s="26"/>
    </row>
  </sheetData>
  <sheetProtection/>
  <mergeCells count="15">
    <mergeCell ref="A19:B19"/>
    <mergeCell ref="F5:F6"/>
    <mergeCell ref="G5:G6"/>
    <mergeCell ref="H5:H6"/>
    <mergeCell ref="B5:B6"/>
    <mergeCell ref="K4:M4"/>
    <mergeCell ref="M5:M6"/>
    <mergeCell ref="I5:I6"/>
    <mergeCell ref="J5:J6"/>
    <mergeCell ref="K5:K6"/>
    <mergeCell ref="L5:L6"/>
    <mergeCell ref="A3:M3"/>
    <mergeCell ref="A5:A6"/>
    <mergeCell ref="C5:E5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3">
      <selection activeCell="C33" sqref="C33:C34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14"/>
    </row>
    <row r="2" ht="14.25">
      <c r="H2" s="69" t="s">
        <v>94</v>
      </c>
    </row>
    <row r="3" spans="1:8" ht="29.25" customHeight="1">
      <c r="A3" s="110" t="s">
        <v>80</v>
      </c>
      <c r="B3" s="111"/>
      <c r="C3" s="111"/>
      <c r="D3" s="111"/>
      <c r="E3" s="111"/>
      <c r="F3" s="111"/>
      <c r="G3" s="111"/>
      <c r="H3" s="111"/>
    </row>
    <row r="4" spans="1:8" ht="27" customHeight="1">
      <c r="A4" s="61" t="s">
        <v>178</v>
      </c>
      <c r="B4" s="24"/>
      <c r="C4" s="24"/>
      <c r="D4" s="24"/>
      <c r="E4" s="24"/>
      <c r="F4" s="24"/>
      <c r="G4" s="24"/>
      <c r="H4" s="57" t="s">
        <v>46</v>
      </c>
    </row>
    <row r="5" spans="1:8" ht="14.25" customHeight="1">
      <c r="A5" s="97" t="s">
        <v>47</v>
      </c>
      <c r="B5" s="93" t="s">
        <v>48</v>
      </c>
      <c r="C5" s="99" t="s">
        <v>44</v>
      </c>
      <c r="D5" s="108"/>
      <c r="E5" s="93" t="s">
        <v>45</v>
      </c>
      <c r="F5" s="93" t="s">
        <v>51</v>
      </c>
      <c r="G5" s="93" t="s">
        <v>52</v>
      </c>
      <c r="H5" s="93" t="s">
        <v>53</v>
      </c>
    </row>
    <row r="6" spans="1:8" ht="21.75" customHeight="1">
      <c r="A6" s="98"/>
      <c r="B6" s="93"/>
      <c r="C6" s="53" t="s">
        <v>49</v>
      </c>
      <c r="D6" s="53" t="s">
        <v>50</v>
      </c>
      <c r="E6" s="94"/>
      <c r="F6" s="94"/>
      <c r="G6" s="94"/>
      <c r="H6" s="94"/>
    </row>
    <row r="7" spans="1:8" ht="14.25">
      <c r="A7" s="27" t="s">
        <v>43</v>
      </c>
      <c r="B7" s="27">
        <v>3011.3</v>
      </c>
      <c r="C7" s="27">
        <v>508.58</v>
      </c>
      <c r="D7" s="27">
        <v>72.62</v>
      </c>
      <c r="E7" s="27">
        <v>2430.1</v>
      </c>
      <c r="F7" s="27">
        <v>0</v>
      </c>
      <c r="G7" s="27">
        <v>0</v>
      </c>
      <c r="H7" s="27">
        <v>0</v>
      </c>
    </row>
    <row r="8" spans="1:8" ht="14.25">
      <c r="A8" s="29" t="s">
        <v>110</v>
      </c>
      <c r="B8" s="27">
        <v>3011.3</v>
      </c>
      <c r="C8" s="27">
        <v>508.58</v>
      </c>
      <c r="D8" s="27">
        <v>72.62</v>
      </c>
      <c r="E8" s="27">
        <v>2430.1</v>
      </c>
      <c r="F8" s="27">
        <v>0</v>
      </c>
      <c r="G8" s="27">
        <v>0</v>
      </c>
      <c r="H8" s="27">
        <v>0</v>
      </c>
    </row>
    <row r="9" spans="1:8" ht="14.25">
      <c r="A9" s="27" t="s">
        <v>113</v>
      </c>
      <c r="B9" s="27">
        <v>3011.3</v>
      </c>
      <c r="C9" s="27">
        <v>508.58</v>
      </c>
      <c r="D9" s="27">
        <v>72.62</v>
      </c>
      <c r="E9" s="27">
        <v>2430.1</v>
      </c>
      <c r="F9" s="27">
        <v>0</v>
      </c>
      <c r="G9" s="27">
        <v>0</v>
      </c>
      <c r="H9" s="27">
        <v>0</v>
      </c>
    </row>
    <row r="10" spans="1:8" ht="14.25">
      <c r="A10" s="29"/>
      <c r="B10" s="27"/>
      <c r="C10" s="27"/>
      <c r="D10" s="27"/>
      <c r="E10" s="27"/>
      <c r="F10" s="27"/>
      <c r="G10" s="27"/>
      <c r="H10" s="27"/>
    </row>
    <row r="11" spans="1:8" ht="14.25">
      <c r="A11" s="27"/>
      <c r="B11" s="27"/>
      <c r="C11" s="27"/>
      <c r="D11" s="27"/>
      <c r="E11" s="27"/>
      <c r="F11" s="27"/>
      <c r="G11" s="27"/>
      <c r="H11" s="27"/>
    </row>
    <row r="12" spans="1:8" ht="14.25">
      <c r="A12" s="27"/>
      <c r="B12" s="27"/>
      <c r="C12" s="27"/>
      <c r="D12" s="27"/>
      <c r="E12" s="27"/>
      <c r="F12" s="27"/>
      <c r="G12" s="27"/>
      <c r="H12" s="27"/>
    </row>
    <row r="13" spans="1:8" ht="14.25">
      <c r="A13" s="27"/>
      <c r="B13" s="27"/>
      <c r="C13" s="27"/>
      <c r="D13" s="27"/>
      <c r="E13" s="27"/>
      <c r="F13" s="27"/>
      <c r="G13" s="27"/>
      <c r="H13" s="27"/>
    </row>
    <row r="14" spans="1:8" ht="14.25">
      <c r="A14" s="27"/>
      <c r="B14" s="27"/>
      <c r="C14" s="27"/>
      <c r="D14" s="27"/>
      <c r="E14" s="27"/>
      <c r="F14" s="27"/>
      <c r="G14" s="27"/>
      <c r="H14" s="27"/>
    </row>
    <row r="15" spans="1:8" ht="14.25">
      <c r="A15" s="27"/>
      <c r="B15" s="27"/>
      <c r="C15" s="27"/>
      <c r="D15" s="27"/>
      <c r="E15" s="27"/>
      <c r="F15" s="27"/>
      <c r="G15" s="27"/>
      <c r="H15" s="27"/>
    </row>
    <row r="16" spans="1:8" ht="14.25">
      <c r="A16" s="27"/>
      <c r="B16" s="27"/>
      <c r="C16" s="27"/>
      <c r="D16" s="27"/>
      <c r="E16" s="27"/>
      <c r="F16" s="27"/>
      <c r="G16" s="27"/>
      <c r="H16" s="27"/>
    </row>
    <row r="17" spans="1:8" ht="14.25">
      <c r="A17" s="27"/>
      <c r="B17" s="27"/>
      <c r="C17" s="27"/>
      <c r="D17" s="27"/>
      <c r="E17" s="27"/>
      <c r="F17" s="27"/>
      <c r="G17" s="27"/>
      <c r="H17" s="27"/>
    </row>
    <row r="18" spans="1:8" ht="14.25">
      <c r="A18" s="27"/>
      <c r="B18" s="27"/>
      <c r="C18" s="27"/>
      <c r="D18" s="27"/>
      <c r="E18" s="27"/>
      <c r="F18" s="27"/>
      <c r="G18" s="27"/>
      <c r="H18" s="27"/>
    </row>
    <row r="19" spans="1:8" ht="14.25">
      <c r="A19" s="27"/>
      <c r="B19" s="27"/>
      <c r="C19" s="27"/>
      <c r="D19" s="27"/>
      <c r="E19" s="27"/>
      <c r="F19" s="27"/>
      <c r="G19" s="27"/>
      <c r="H19" s="27"/>
    </row>
    <row r="20" spans="1:8" ht="14.25">
      <c r="A20" s="27"/>
      <c r="B20" s="27"/>
      <c r="C20" s="27"/>
      <c r="D20" s="27"/>
      <c r="E20" s="27"/>
      <c r="F20" s="27"/>
      <c r="G20" s="27"/>
      <c r="H20" s="27"/>
    </row>
    <row r="21" spans="1:8" ht="14.25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27"/>
      <c r="B22" s="27"/>
      <c r="C22" s="27"/>
      <c r="D22" s="27"/>
      <c r="E22" s="27"/>
      <c r="F22" s="27"/>
      <c r="G22" s="27"/>
      <c r="H22" s="27"/>
    </row>
    <row r="23" spans="1:8" ht="14.25">
      <c r="A23" s="27"/>
      <c r="B23" s="27"/>
      <c r="C23" s="27"/>
      <c r="D23" s="27"/>
      <c r="E23" s="27"/>
      <c r="F23" s="27"/>
      <c r="G23" s="27"/>
      <c r="H23" s="27"/>
    </row>
    <row r="24" spans="1:8" ht="14.25">
      <c r="A24" s="27"/>
      <c r="B24" s="27"/>
      <c r="C24" s="27"/>
      <c r="D24" s="27"/>
      <c r="E24" s="27"/>
      <c r="F24" s="27"/>
      <c r="G24" s="27"/>
      <c r="H24" s="27"/>
    </row>
    <row r="25" spans="1:8" ht="14.25">
      <c r="A25" s="27"/>
      <c r="B25" s="27"/>
      <c r="C25" s="27"/>
      <c r="D25" s="27"/>
      <c r="E25" s="27"/>
      <c r="F25" s="27"/>
      <c r="G25" s="27"/>
      <c r="H25" s="27"/>
    </row>
    <row r="26" spans="1:8" ht="14.25">
      <c r="A26" s="27"/>
      <c r="B26" s="27"/>
      <c r="C26" s="27"/>
      <c r="D26" s="27"/>
      <c r="E26" s="27"/>
      <c r="F26" s="27"/>
      <c r="G26" s="27"/>
      <c r="H26" s="27"/>
    </row>
    <row r="27" spans="1:8" ht="14.25">
      <c r="A27" s="109"/>
      <c r="B27" s="109"/>
      <c r="C27" s="109"/>
      <c r="D27" s="109"/>
      <c r="E27" s="52"/>
      <c r="F27" s="52"/>
      <c r="G27" s="52"/>
      <c r="H27" s="52"/>
    </row>
  </sheetData>
  <sheetProtection/>
  <mergeCells count="9">
    <mergeCell ref="B5:B6"/>
    <mergeCell ref="C5:D5"/>
    <mergeCell ref="A27:D27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D36" sqref="D36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14"/>
    </row>
    <row r="2" spans="1:4" ht="14.25">
      <c r="A2" s="15"/>
      <c r="D2" s="16" t="s">
        <v>95</v>
      </c>
    </row>
    <row r="3" spans="1:4" ht="27">
      <c r="A3" s="42" t="s">
        <v>81</v>
      </c>
      <c r="B3" s="42"/>
      <c r="C3" s="43"/>
      <c r="D3" s="43"/>
    </row>
    <row r="4" spans="1:4" ht="14.25">
      <c r="A4" s="54" t="s">
        <v>178</v>
      </c>
      <c r="B4" s="3"/>
      <c r="C4" s="3"/>
      <c r="D4" s="55" t="s">
        <v>0</v>
      </c>
    </row>
    <row r="5" spans="1:4" ht="14.25">
      <c r="A5" s="34" t="s">
        <v>1</v>
      </c>
      <c r="B5" s="35"/>
      <c r="C5" s="34" t="s">
        <v>2</v>
      </c>
      <c r="D5" s="36"/>
    </row>
    <row r="6" spans="1:4" ht="33" customHeight="1">
      <c r="A6" s="37" t="s">
        <v>3</v>
      </c>
      <c r="B6" s="37" t="s">
        <v>4</v>
      </c>
      <c r="C6" s="37" t="s">
        <v>3</v>
      </c>
      <c r="D6" s="37" t="s">
        <v>75</v>
      </c>
    </row>
    <row r="7" spans="1:4" ht="14.25">
      <c r="A7" s="12" t="s">
        <v>56</v>
      </c>
      <c r="B7" s="28">
        <v>776.71</v>
      </c>
      <c r="C7" s="29" t="s">
        <v>58</v>
      </c>
      <c r="D7" s="81">
        <f>D8+D17+D20+D24+D28+D31</f>
        <v>3011.3</v>
      </c>
    </row>
    <row r="8" spans="1:4" ht="14.25">
      <c r="A8" s="23" t="s">
        <v>41</v>
      </c>
      <c r="B8" s="28">
        <v>776.71</v>
      </c>
      <c r="C8" s="29" t="s">
        <v>179</v>
      </c>
      <c r="D8" s="81">
        <f>D9+D15</f>
        <v>632.5699999999999</v>
      </c>
    </row>
    <row r="9" spans="1:4" ht="14.25">
      <c r="A9" s="23" t="s">
        <v>42</v>
      </c>
      <c r="B9" s="28">
        <v>0</v>
      </c>
      <c r="C9" s="29" t="s">
        <v>180</v>
      </c>
      <c r="D9" s="81">
        <f>D10+D11+D12+D13+D14</f>
        <v>628.0699999999999</v>
      </c>
    </row>
    <row r="10" spans="1:4" ht="14.25">
      <c r="A10" s="12"/>
      <c r="B10" s="28"/>
      <c r="C10" s="29" t="s">
        <v>109</v>
      </c>
      <c r="D10" s="28">
        <v>201.69</v>
      </c>
    </row>
    <row r="11" spans="1:4" ht="14.25">
      <c r="A11" s="39"/>
      <c r="B11" s="28"/>
      <c r="C11" s="29" t="s">
        <v>181</v>
      </c>
      <c r="D11" s="30">
        <v>38</v>
      </c>
    </row>
    <row r="12" spans="1:4" ht="14.25">
      <c r="A12" s="39"/>
      <c r="B12" s="28"/>
      <c r="C12" s="29" t="s">
        <v>182</v>
      </c>
      <c r="D12" s="28">
        <v>43.5</v>
      </c>
    </row>
    <row r="13" spans="1:4" ht="14.25">
      <c r="A13" s="39"/>
      <c r="B13" s="28"/>
      <c r="C13" s="29" t="s">
        <v>183</v>
      </c>
      <c r="D13" s="30">
        <v>201.88</v>
      </c>
    </row>
    <row r="14" spans="1:4" ht="13.5" customHeight="1">
      <c r="A14" s="39"/>
      <c r="B14" s="28"/>
      <c r="C14" s="29" t="s">
        <v>184</v>
      </c>
      <c r="D14" s="30">
        <v>143</v>
      </c>
    </row>
    <row r="15" spans="1:4" ht="14.25">
      <c r="A15" s="39"/>
      <c r="B15" s="28"/>
      <c r="C15" s="29" t="s">
        <v>185</v>
      </c>
      <c r="D15" s="29">
        <v>4.5</v>
      </c>
    </row>
    <row r="16" spans="1:4" ht="14.25">
      <c r="A16" s="39"/>
      <c r="B16" s="28"/>
      <c r="C16" s="29" t="s">
        <v>166</v>
      </c>
      <c r="D16" s="30">
        <v>4.5</v>
      </c>
    </row>
    <row r="17" spans="1:4" ht="14.25">
      <c r="A17" s="39"/>
      <c r="B17" s="30"/>
      <c r="C17" s="29" t="s">
        <v>221</v>
      </c>
      <c r="D17" s="29">
        <v>12.5</v>
      </c>
    </row>
    <row r="18" spans="1:4" ht="14.25">
      <c r="A18" s="59"/>
      <c r="B18" s="30"/>
      <c r="C18" s="29" t="s">
        <v>226</v>
      </c>
      <c r="D18" s="29">
        <v>12.5</v>
      </c>
    </row>
    <row r="19" spans="1:4" ht="14.25">
      <c r="A19" s="59"/>
      <c r="B19" s="30"/>
      <c r="C19" s="29" t="s">
        <v>227</v>
      </c>
      <c r="D19" s="30">
        <v>12.5</v>
      </c>
    </row>
    <row r="20" spans="1:4" ht="14.25">
      <c r="A20" s="59"/>
      <c r="B20" s="30"/>
      <c r="C20" s="29" t="s">
        <v>222</v>
      </c>
      <c r="D20" s="29">
        <v>52.88</v>
      </c>
    </row>
    <row r="21" spans="1:4" ht="14.25">
      <c r="A21" s="59"/>
      <c r="B21" s="30"/>
      <c r="C21" s="29" t="s">
        <v>200</v>
      </c>
      <c r="D21" s="29">
        <v>52.88</v>
      </c>
    </row>
    <row r="22" spans="1:4" ht="14.25">
      <c r="A22" s="59"/>
      <c r="B22" s="30"/>
      <c r="C22" s="29" t="s">
        <v>201</v>
      </c>
      <c r="D22" s="30">
        <v>37.77</v>
      </c>
    </row>
    <row r="23" spans="1:4" ht="14.25">
      <c r="A23" s="59"/>
      <c r="B23" s="30"/>
      <c r="C23" s="29" t="s">
        <v>202</v>
      </c>
      <c r="D23" s="30">
        <v>15.11</v>
      </c>
    </row>
    <row r="24" spans="1:4" ht="14.25">
      <c r="A24" s="59"/>
      <c r="B24" s="30"/>
      <c r="C24" s="29" t="s">
        <v>223</v>
      </c>
      <c r="D24" s="86">
        <v>21.72</v>
      </c>
    </row>
    <row r="25" spans="1:4" ht="14.25">
      <c r="A25" s="59"/>
      <c r="B25" s="30"/>
      <c r="C25" s="29" t="s">
        <v>228</v>
      </c>
      <c r="D25" s="86">
        <f>D27+D26</f>
        <v>21.72</v>
      </c>
    </row>
    <row r="26" spans="1:4" ht="14.25">
      <c r="A26" s="59"/>
      <c r="B26" s="30"/>
      <c r="C26" s="39" t="s">
        <v>229</v>
      </c>
      <c r="D26" s="82">
        <v>9.74</v>
      </c>
    </row>
    <row r="27" spans="1:4" ht="14.25">
      <c r="A27" s="59"/>
      <c r="B27" s="30"/>
      <c r="C27" s="39" t="s">
        <v>230</v>
      </c>
      <c r="D27" s="82">
        <v>11.98</v>
      </c>
    </row>
    <row r="28" spans="1:4" ht="14.25">
      <c r="A28" s="59"/>
      <c r="B28" s="30"/>
      <c r="C28" s="39" t="s">
        <v>224</v>
      </c>
      <c r="D28" s="87">
        <v>2221.6</v>
      </c>
    </row>
    <row r="29" spans="1:4" ht="14.25">
      <c r="A29" s="59"/>
      <c r="B29" s="30"/>
      <c r="C29" s="39" t="s">
        <v>231</v>
      </c>
      <c r="D29" s="87">
        <v>2221.6</v>
      </c>
    </row>
    <row r="30" spans="1:4" ht="14.25">
      <c r="A30" s="59"/>
      <c r="B30" s="30"/>
      <c r="C30" s="39" t="s">
        <v>232</v>
      </c>
      <c r="D30" s="82">
        <v>2221.6</v>
      </c>
    </row>
    <row r="31" spans="1:4" ht="14.25">
      <c r="A31" s="59"/>
      <c r="B31" s="30"/>
      <c r="C31" s="39" t="s">
        <v>225</v>
      </c>
      <c r="D31" s="29">
        <v>70.03</v>
      </c>
    </row>
    <row r="32" spans="1:4" ht="14.25">
      <c r="A32" s="59"/>
      <c r="B32" s="30"/>
      <c r="C32" s="39" t="s">
        <v>233</v>
      </c>
      <c r="D32" s="29">
        <v>70.03</v>
      </c>
    </row>
    <row r="33" spans="1:4" ht="14.25">
      <c r="A33" s="59"/>
      <c r="B33" s="30"/>
      <c r="C33" s="39" t="s">
        <v>234</v>
      </c>
      <c r="D33" s="30">
        <v>70.03</v>
      </c>
    </row>
    <row r="34" spans="1:4" ht="14.25">
      <c r="A34" s="59"/>
      <c r="B34" s="30"/>
      <c r="C34" s="29"/>
      <c r="D34" s="29"/>
    </row>
    <row r="35" spans="1:4" ht="14.25">
      <c r="A35" s="12"/>
      <c r="B35" s="31"/>
      <c r="C35" s="32"/>
      <c r="D35" s="32"/>
    </row>
    <row r="36" spans="1:4" ht="14.25">
      <c r="A36" s="39" t="s">
        <v>57</v>
      </c>
      <c r="B36" s="31">
        <v>2234.59</v>
      </c>
      <c r="C36" s="29" t="s">
        <v>59</v>
      </c>
      <c r="D36" s="29"/>
    </row>
    <row r="37" spans="1:4" ht="14.25">
      <c r="A37" s="72" t="s">
        <v>101</v>
      </c>
      <c r="B37" s="31">
        <v>2234.59</v>
      </c>
      <c r="C37" s="32"/>
      <c r="D37" s="32"/>
    </row>
    <row r="38" spans="1:4" ht="14.25">
      <c r="A38" s="73" t="s">
        <v>100</v>
      </c>
      <c r="B38" s="31">
        <v>0</v>
      </c>
      <c r="C38" s="32"/>
      <c r="D38" s="32"/>
    </row>
    <row r="39" spans="1:4" ht="14.25">
      <c r="A39" s="12"/>
      <c r="B39" s="31"/>
      <c r="C39" s="32"/>
      <c r="D39" s="32"/>
    </row>
    <row r="40" spans="1:4" ht="14.25">
      <c r="A40" s="12"/>
      <c r="B40" s="33"/>
      <c r="C40" s="32"/>
      <c r="D40" s="32"/>
    </row>
    <row r="41" spans="1:4" ht="14.25">
      <c r="A41" s="12" t="s">
        <v>55</v>
      </c>
      <c r="B41" s="33"/>
      <c r="C41" s="32"/>
      <c r="D41" s="32"/>
    </row>
    <row r="42" spans="1:4" ht="14.25">
      <c r="A42" s="41" t="s">
        <v>23</v>
      </c>
      <c r="B42" s="31">
        <v>3011.3</v>
      </c>
      <c r="C42" s="41" t="s">
        <v>24</v>
      </c>
      <c r="D42" s="41">
        <v>3011.3</v>
      </c>
    </row>
    <row r="44" spans="1:2" ht="18.75">
      <c r="A44" s="74" t="s">
        <v>54</v>
      </c>
      <c r="B44" s="7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41"/>
  <sheetViews>
    <sheetView zoomScalePageLayoutView="0" workbookViewId="0" topLeftCell="A1">
      <selection activeCell="H7" sqref="H7:H40"/>
    </sheetView>
  </sheetViews>
  <sheetFormatPr defaultColWidth="6.875" defaultRowHeight="19.5" customHeight="1"/>
  <cols>
    <col min="1" max="1" width="10.375" style="6" customWidth="1"/>
    <col min="2" max="2" width="24.125" style="6" customWidth="1"/>
    <col min="3" max="3" width="14.875" style="6" customWidth="1"/>
    <col min="4" max="4" width="13.875" style="7" customWidth="1"/>
    <col min="5" max="5" width="12.50390625" style="7" customWidth="1"/>
    <col min="6" max="6" width="13.625" style="7" customWidth="1"/>
    <col min="7" max="244" width="14.625" style="6" customWidth="1"/>
    <col min="245" max="252" width="6.875" style="0" customWidth="1"/>
  </cols>
  <sheetData>
    <row r="1" spans="1:8" s="3" customFormat="1" ht="19.5" customHeight="1">
      <c r="A1" s="116"/>
      <c r="B1" s="116"/>
      <c r="C1" s="1"/>
      <c r="D1" s="7"/>
      <c r="E1" s="7"/>
      <c r="F1" s="7"/>
      <c r="G1" s="6"/>
      <c r="H1" s="6"/>
    </row>
    <row r="2" spans="1:8" s="3" customFormat="1" ht="18.75" customHeight="1">
      <c r="A2" s="1"/>
      <c r="B2" s="1"/>
      <c r="C2" s="1"/>
      <c r="D2" s="7"/>
      <c r="E2" s="7"/>
      <c r="G2" s="6"/>
      <c r="H2" s="70" t="s">
        <v>96</v>
      </c>
    </row>
    <row r="3" spans="1:244" s="4" customFormat="1" ht="30.75" customHeight="1">
      <c r="A3" s="114" t="s">
        <v>82</v>
      </c>
      <c r="B3" s="115"/>
      <c r="C3" s="115"/>
      <c r="D3" s="115"/>
      <c r="E3" s="115"/>
      <c r="F3" s="115"/>
      <c r="G3" s="96"/>
      <c r="H3" s="9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8" ht="19.5" customHeight="1">
      <c r="A4" s="58" t="s">
        <v>178</v>
      </c>
      <c r="B4" s="10"/>
      <c r="C4" s="10"/>
      <c r="D4" s="11"/>
      <c r="E4" s="11"/>
      <c r="H4" s="56" t="s">
        <v>25</v>
      </c>
    </row>
    <row r="5" spans="1:8" ht="19.5" customHeight="1">
      <c r="A5" s="119" t="s">
        <v>70</v>
      </c>
      <c r="B5" s="120"/>
      <c r="C5" s="121" t="s">
        <v>106</v>
      </c>
      <c r="D5" s="112" t="s">
        <v>107</v>
      </c>
      <c r="E5" s="118"/>
      <c r="F5" s="113"/>
      <c r="G5" s="112" t="s">
        <v>108</v>
      </c>
      <c r="H5" s="113"/>
    </row>
    <row r="6" spans="1:8" s="5" customFormat="1" ht="23.25" customHeight="1">
      <c r="A6" s="62" t="s">
        <v>71</v>
      </c>
      <c r="B6" s="38" t="s">
        <v>69</v>
      </c>
      <c r="C6" s="122"/>
      <c r="D6" s="45" t="s">
        <v>62</v>
      </c>
      <c r="E6" s="45" t="s">
        <v>44</v>
      </c>
      <c r="F6" s="45" t="s">
        <v>45</v>
      </c>
      <c r="G6" s="63" t="s">
        <v>76</v>
      </c>
      <c r="H6" s="45" t="s">
        <v>77</v>
      </c>
    </row>
    <row r="7" spans="1:8" s="5" customFormat="1" ht="21" customHeight="1">
      <c r="A7" s="123" t="s">
        <v>43</v>
      </c>
      <c r="B7" s="108"/>
      <c r="C7" s="41">
        <f>C8+C22+C25+C33+C38</f>
        <v>1148.38</v>
      </c>
      <c r="D7" s="46">
        <f>E7+F7</f>
        <v>3011.2999999999997</v>
      </c>
      <c r="E7" s="46">
        <f>E8+E25+E29+E38</f>
        <v>581.1999999999999</v>
      </c>
      <c r="F7" s="46">
        <f>F8+F25+F30+F33+F19</f>
        <v>2430.1</v>
      </c>
      <c r="G7" s="90">
        <f>D7-C7</f>
        <v>1862.9199999999996</v>
      </c>
      <c r="H7" s="91">
        <f>(G7/C7)</f>
        <v>1.622215642905658</v>
      </c>
    </row>
    <row r="8" spans="1:8" ht="21" customHeight="1">
      <c r="A8" s="76">
        <v>201</v>
      </c>
      <c r="B8" s="29" t="s">
        <v>198</v>
      </c>
      <c r="C8" s="29">
        <f>C13+C11+C9</f>
        <v>939.87</v>
      </c>
      <c r="D8" s="47">
        <f>E8+F8</f>
        <v>632.5699999999999</v>
      </c>
      <c r="E8" s="47">
        <f>E11+E13</f>
        <v>436.57</v>
      </c>
      <c r="F8" s="47">
        <v>196</v>
      </c>
      <c r="G8" s="89">
        <f>D8-C8</f>
        <v>-307.30000000000007</v>
      </c>
      <c r="H8" s="91">
        <f aca="true" t="shared" si="0" ref="H8:H40">(G8/C8)</f>
        <v>-0.32696011150478266</v>
      </c>
    </row>
    <row r="9" spans="1:8" ht="21" customHeight="1">
      <c r="A9" s="84">
        <v>20104</v>
      </c>
      <c r="B9" s="29" t="s">
        <v>235</v>
      </c>
      <c r="C9" s="29">
        <v>52</v>
      </c>
      <c r="D9" s="47"/>
      <c r="E9" s="47"/>
      <c r="F9" s="47"/>
      <c r="G9" s="89">
        <f aca="true" t="shared" si="1" ref="G9:G40">D9-C9</f>
        <v>-52</v>
      </c>
      <c r="H9" s="91"/>
    </row>
    <row r="10" spans="1:8" ht="21" customHeight="1">
      <c r="A10" s="84">
        <v>2010408</v>
      </c>
      <c r="B10" s="29" t="s">
        <v>236</v>
      </c>
      <c r="C10" s="29">
        <v>52</v>
      </c>
      <c r="D10" s="47"/>
      <c r="E10" s="47"/>
      <c r="F10" s="47"/>
      <c r="G10" s="89">
        <f t="shared" si="1"/>
        <v>-52</v>
      </c>
      <c r="H10" s="91"/>
    </row>
    <row r="11" spans="1:8" ht="21" customHeight="1">
      <c r="A11" s="84">
        <v>20110</v>
      </c>
      <c r="B11" s="29" t="s">
        <v>213</v>
      </c>
      <c r="C11" s="29">
        <v>1.37</v>
      </c>
      <c r="D11" s="47">
        <v>4.5</v>
      </c>
      <c r="E11" s="47">
        <v>4.5</v>
      </c>
      <c r="F11" s="47"/>
      <c r="G11" s="89">
        <f t="shared" si="1"/>
        <v>3.13</v>
      </c>
      <c r="H11" s="91">
        <f t="shared" si="0"/>
        <v>2.284671532846715</v>
      </c>
    </row>
    <row r="12" spans="1:8" ht="21" customHeight="1">
      <c r="A12" s="84">
        <v>2011099</v>
      </c>
      <c r="B12" s="29" t="s">
        <v>214</v>
      </c>
      <c r="C12" s="29">
        <v>1.37</v>
      </c>
      <c r="D12" s="47">
        <v>4.5</v>
      </c>
      <c r="E12" s="47">
        <v>4.5</v>
      </c>
      <c r="F12" s="47"/>
      <c r="G12" s="89">
        <f t="shared" si="1"/>
        <v>3.13</v>
      </c>
      <c r="H12" s="91">
        <f t="shared" si="0"/>
        <v>2.284671532846715</v>
      </c>
    </row>
    <row r="13" spans="1:8" ht="21" customHeight="1">
      <c r="A13" s="77" t="s">
        <v>186</v>
      </c>
      <c r="B13" s="29" t="s">
        <v>187</v>
      </c>
      <c r="C13" s="29">
        <f>C14+C15+C16+C17+C18</f>
        <v>886.5</v>
      </c>
      <c r="D13" s="48">
        <f>E13+F13</f>
        <v>628.0699999999999</v>
      </c>
      <c r="E13" s="48">
        <f>E14+E15+E16+E17</f>
        <v>432.07</v>
      </c>
      <c r="F13" s="48">
        <v>196</v>
      </c>
      <c r="G13" s="89">
        <f t="shared" si="1"/>
        <v>-258.43000000000006</v>
      </c>
      <c r="H13" s="91">
        <f t="shared" si="0"/>
        <v>-0.29151720248166957</v>
      </c>
    </row>
    <row r="14" spans="1:8" ht="21" customHeight="1">
      <c r="A14" s="44" t="s">
        <v>191</v>
      </c>
      <c r="B14" s="29" t="s">
        <v>189</v>
      </c>
      <c r="C14" s="29">
        <v>332.68</v>
      </c>
      <c r="D14" s="49">
        <v>201.69</v>
      </c>
      <c r="E14" s="49">
        <v>201.69</v>
      </c>
      <c r="F14" s="49"/>
      <c r="G14" s="89">
        <f t="shared" si="1"/>
        <v>-130.99</v>
      </c>
      <c r="H14" s="91">
        <f t="shared" si="0"/>
        <v>-0.39374173379824456</v>
      </c>
    </row>
    <row r="15" spans="1:8" ht="21" customHeight="1">
      <c r="A15" s="44" t="s">
        <v>188</v>
      </c>
      <c r="B15" s="29" t="s">
        <v>190</v>
      </c>
      <c r="C15" s="29">
        <v>74.82</v>
      </c>
      <c r="D15" s="49">
        <v>38</v>
      </c>
      <c r="E15" s="49"/>
      <c r="F15" s="49">
        <v>38</v>
      </c>
      <c r="G15" s="89">
        <f t="shared" si="1"/>
        <v>-36.81999999999999</v>
      </c>
      <c r="H15" s="91">
        <f t="shared" si="0"/>
        <v>-0.49211440791232286</v>
      </c>
    </row>
    <row r="16" spans="1:8" ht="21" customHeight="1">
      <c r="A16" s="44" t="s">
        <v>192</v>
      </c>
      <c r="B16" s="29" t="s">
        <v>193</v>
      </c>
      <c r="C16" s="29">
        <v>14.87</v>
      </c>
      <c r="D16" s="49">
        <v>43.5</v>
      </c>
      <c r="E16" s="49">
        <v>28.5</v>
      </c>
      <c r="F16" s="49">
        <v>15</v>
      </c>
      <c r="G16" s="89">
        <f t="shared" si="1"/>
        <v>28.630000000000003</v>
      </c>
      <c r="H16" s="91">
        <f t="shared" si="0"/>
        <v>1.9253530598520514</v>
      </c>
    </row>
    <row r="17" spans="1:8" ht="21" customHeight="1">
      <c r="A17" s="44" t="s">
        <v>194</v>
      </c>
      <c r="B17" s="29" t="s">
        <v>195</v>
      </c>
      <c r="C17" s="29">
        <v>276.15</v>
      </c>
      <c r="D17" s="49">
        <v>201.88</v>
      </c>
      <c r="E17" s="49">
        <v>201.88</v>
      </c>
      <c r="F17" s="49"/>
      <c r="G17" s="89">
        <f t="shared" si="1"/>
        <v>-74.26999999999998</v>
      </c>
      <c r="H17" s="91">
        <f t="shared" si="0"/>
        <v>-0.2689480354879594</v>
      </c>
    </row>
    <row r="18" spans="1:8" ht="21" customHeight="1">
      <c r="A18" s="44" t="s">
        <v>196</v>
      </c>
      <c r="B18" s="29" t="s">
        <v>197</v>
      </c>
      <c r="C18" s="29">
        <v>187.98</v>
      </c>
      <c r="D18" s="49">
        <v>143</v>
      </c>
      <c r="E18" s="49"/>
      <c r="F18" s="49">
        <v>143</v>
      </c>
      <c r="G18" s="89">
        <f t="shared" si="1"/>
        <v>-44.97999999999999</v>
      </c>
      <c r="H18" s="91">
        <f t="shared" si="0"/>
        <v>-0.23928077455048405</v>
      </c>
    </row>
    <row r="19" spans="1:8" ht="21" customHeight="1">
      <c r="A19" s="85" t="s">
        <v>215</v>
      </c>
      <c r="B19" s="29" t="s">
        <v>216</v>
      </c>
      <c r="C19" s="29">
        <v>0</v>
      </c>
      <c r="D19" s="49">
        <v>12.5</v>
      </c>
      <c r="E19" s="49"/>
      <c r="F19" s="49">
        <v>12.5</v>
      </c>
      <c r="G19" s="89">
        <f t="shared" si="1"/>
        <v>12.5</v>
      </c>
      <c r="H19" s="91"/>
    </row>
    <row r="20" spans="1:8" ht="21" customHeight="1">
      <c r="A20" s="44" t="s">
        <v>217</v>
      </c>
      <c r="B20" s="29" t="s">
        <v>218</v>
      </c>
      <c r="C20" s="29">
        <v>0</v>
      </c>
      <c r="D20" s="49">
        <v>12.5</v>
      </c>
      <c r="E20" s="49"/>
      <c r="F20" s="49">
        <v>12.5</v>
      </c>
      <c r="G20" s="89">
        <f t="shared" si="1"/>
        <v>12.5</v>
      </c>
      <c r="H20" s="91"/>
    </row>
    <row r="21" spans="1:8" ht="21" customHeight="1">
      <c r="A21" s="44" t="s">
        <v>219</v>
      </c>
      <c r="B21" s="29" t="s">
        <v>220</v>
      </c>
      <c r="C21" s="29">
        <v>0</v>
      </c>
      <c r="D21" s="49">
        <v>12.5</v>
      </c>
      <c r="E21" s="49"/>
      <c r="F21" s="49">
        <v>12.5</v>
      </c>
      <c r="G21" s="89">
        <f t="shared" si="1"/>
        <v>12.5</v>
      </c>
      <c r="H21" s="91"/>
    </row>
    <row r="22" spans="1:8" ht="21" customHeight="1">
      <c r="A22" s="85" t="s">
        <v>237</v>
      </c>
      <c r="B22" s="29" t="s">
        <v>240</v>
      </c>
      <c r="C22" s="29">
        <v>1.69</v>
      </c>
      <c r="D22" s="49"/>
      <c r="E22" s="49"/>
      <c r="F22" s="49"/>
      <c r="G22" s="89">
        <f t="shared" si="1"/>
        <v>-1.69</v>
      </c>
      <c r="H22" s="91"/>
    </row>
    <row r="23" spans="1:8" ht="21" customHeight="1">
      <c r="A23" s="44" t="s">
        <v>238</v>
      </c>
      <c r="B23" s="29" t="s">
        <v>239</v>
      </c>
      <c r="C23" s="29">
        <v>1.69</v>
      </c>
      <c r="D23" s="49"/>
      <c r="E23" s="49"/>
      <c r="F23" s="49"/>
      <c r="G23" s="89">
        <f t="shared" si="1"/>
        <v>-1.69</v>
      </c>
      <c r="H23" s="91"/>
    </row>
    <row r="24" spans="1:8" ht="21" customHeight="1">
      <c r="A24" s="44" t="s">
        <v>241</v>
      </c>
      <c r="B24" s="29" t="s">
        <v>242</v>
      </c>
      <c r="C24" s="29">
        <v>1.69</v>
      </c>
      <c r="D24" s="49"/>
      <c r="E24" s="49"/>
      <c r="F24" s="49"/>
      <c r="G24" s="89">
        <f t="shared" si="1"/>
        <v>-1.69</v>
      </c>
      <c r="H24" s="91"/>
    </row>
    <row r="25" spans="1:8" ht="21" customHeight="1">
      <c r="A25" s="41">
        <v>208</v>
      </c>
      <c r="B25" s="29" t="s">
        <v>199</v>
      </c>
      <c r="C25" s="29">
        <f>C27+C28</f>
        <v>58.18000000000001</v>
      </c>
      <c r="D25" s="50">
        <v>52.88</v>
      </c>
      <c r="E25" s="50">
        <v>52.88</v>
      </c>
      <c r="F25" s="50"/>
      <c r="G25" s="89">
        <f t="shared" si="1"/>
        <v>-5.300000000000004</v>
      </c>
      <c r="H25" s="91">
        <f t="shared" si="0"/>
        <v>-0.09109659676864908</v>
      </c>
    </row>
    <row r="26" spans="1:8" ht="21" customHeight="1">
      <c r="A26" s="40">
        <v>20805</v>
      </c>
      <c r="B26" s="29" t="s">
        <v>200</v>
      </c>
      <c r="C26" s="29">
        <v>0</v>
      </c>
      <c r="D26" s="50">
        <v>52.88</v>
      </c>
      <c r="E26" s="50">
        <v>52.88</v>
      </c>
      <c r="F26" s="50"/>
      <c r="G26" s="89">
        <f t="shared" si="1"/>
        <v>52.88</v>
      </c>
      <c r="H26" s="91"/>
    </row>
    <row r="27" spans="1:8" ht="21" customHeight="1">
      <c r="A27" s="40">
        <v>2080501</v>
      </c>
      <c r="B27" s="29" t="s">
        <v>201</v>
      </c>
      <c r="C27" s="29">
        <v>41.56</v>
      </c>
      <c r="D27" s="50">
        <v>37.77</v>
      </c>
      <c r="E27" s="50">
        <v>37.77</v>
      </c>
      <c r="F27" s="50"/>
      <c r="G27" s="89">
        <f t="shared" si="1"/>
        <v>-3.789999999999999</v>
      </c>
      <c r="H27" s="91">
        <f t="shared" si="0"/>
        <v>-0.09119345524542827</v>
      </c>
    </row>
    <row r="28" spans="1:8" ht="21" customHeight="1">
      <c r="A28" s="40">
        <v>2080502</v>
      </c>
      <c r="B28" s="29" t="s">
        <v>202</v>
      </c>
      <c r="C28" s="29">
        <v>16.62</v>
      </c>
      <c r="D28" s="50">
        <v>15.11</v>
      </c>
      <c r="E28" s="50">
        <v>15.11</v>
      </c>
      <c r="F28" s="50"/>
      <c r="G28" s="89">
        <f t="shared" si="1"/>
        <v>-1.5100000000000016</v>
      </c>
      <c r="H28" s="91">
        <f t="shared" si="0"/>
        <v>-0.09085439229843571</v>
      </c>
    </row>
    <row r="29" spans="1:8" ht="21" customHeight="1">
      <c r="A29" s="41">
        <v>210</v>
      </c>
      <c r="B29" s="29" t="s">
        <v>203</v>
      </c>
      <c r="C29" s="29">
        <v>0</v>
      </c>
      <c r="D29" s="50">
        <v>21.72</v>
      </c>
      <c r="E29" s="50">
        <v>21.72</v>
      </c>
      <c r="F29" s="50"/>
      <c r="G29" s="89">
        <f t="shared" si="1"/>
        <v>21.72</v>
      </c>
      <c r="H29" s="91"/>
    </row>
    <row r="30" spans="1:8" ht="21" customHeight="1">
      <c r="A30" s="40">
        <v>21011</v>
      </c>
      <c r="B30" s="27" t="s">
        <v>204</v>
      </c>
      <c r="C30" s="27">
        <v>0</v>
      </c>
      <c r="D30" s="50">
        <f>D32+D31</f>
        <v>21.72</v>
      </c>
      <c r="E30" s="50">
        <f>E32+E31</f>
        <v>21.72</v>
      </c>
      <c r="F30" s="50"/>
      <c r="G30" s="89">
        <f t="shared" si="1"/>
        <v>21.72</v>
      </c>
      <c r="H30" s="91"/>
    </row>
    <row r="31" spans="1:8" ht="19.5" customHeight="1">
      <c r="A31" s="83">
        <v>2011101</v>
      </c>
      <c r="B31" s="39" t="s">
        <v>205</v>
      </c>
      <c r="C31" s="39">
        <v>0</v>
      </c>
      <c r="D31" s="82">
        <v>9.74</v>
      </c>
      <c r="E31" s="82">
        <v>9.74</v>
      </c>
      <c r="F31" s="82"/>
      <c r="G31" s="89">
        <f t="shared" si="1"/>
        <v>9.74</v>
      </c>
      <c r="H31" s="91"/>
    </row>
    <row r="32" spans="1:8" ht="19.5" customHeight="1">
      <c r="A32" s="83">
        <v>2011102</v>
      </c>
      <c r="B32" s="39" t="s">
        <v>206</v>
      </c>
      <c r="C32" s="39">
        <v>0</v>
      </c>
      <c r="D32" s="82">
        <v>11.98</v>
      </c>
      <c r="E32" s="82">
        <v>11.98</v>
      </c>
      <c r="F32" s="82"/>
      <c r="G32" s="89">
        <f t="shared" si="1"/>
        <v>11.98</v>
      </c>
      <c r="H32" s="91"/>
    </row>
    <row r="33" spans="1:8" ht="19.5" customHeight="1">
      <c r="A33" s="53">
        <v>216</v>
      </c>
      <c r="B33" s="39" t="s">
        <v>207</v>
      </c>
      <c r="C33" s="39">
        <v>76.4</v>
      </c>
      <c r="D33" s="82">
        <v>2221.6</v>
      </c>
      <c r="E33" s="82"/>
      <c r="F33" s="82">
        <v>2221.6</v>
      </c>
      <c r="G33" s="89">
        <f t="shared" si="1"/>
        <v>2145.2</v>
      </c>
      <c r="H33" s="91">
        <f t="shared" si="0"/>
        <v>28.078534031413607</v>
      </c>
    </row>
    <row r="34" spans="1:8" ht="19.5" customHeight="1">
      <c r="A34" s="83">
        <v>21602</v>
      </c>
      <c r="B34" s="39" t="s">
        <v>243</v>
      </c>
      <c r="C34" s="39">
        <v>75.8</v>
      </c>
      <c r="D34" s="82"/>
      <c r="E34" s="82"/>
      <c r="F34" s="82"/>
      <c r="G34" s="89">
        <f t="shared" si="1"/>
        <v>-75.8</v>
      </c>
      <c r="H34" s="91"/>
    </row>
    <row r="35" spans="1:8" ht="19.5" customHeight="1">
      <c r="A35" s="83">
        <v>2160299</v>
      </c>
      <c r="B35" s="39" t="s">
        <v>244</v>
      </c>
      <c r="C35" s="39">
        <v>75.8</v>
      </c>
      <c r="D35" s="82"/>
      <c r="E35" s="82"/>
      <c r="F35" s="82"/>
      <c r="G35" s="89">
        <f t="shared" si="1"/>
        <v>-75.8</v>
      </c>
      <c r="H35" s="91"/>
    </row>
    <row r="36" spans="1:8" ht="19.5" customHeight="1">
      <c r="A36" s="83">
        <v>21699</v>
      </c>
      <c r="B36" s="39" t="s">
        <v>209</v>
      </c>
      <c r="C36" s="39">
        <v>0.6</v>
      </c>
      <c r="D36" s="82">
        <v>2221.6</v>
      </c>
      <c r="E36" s="82"/>
      <c r="F36" s="82">
        <v>2221.6</v>
      </c>
      <c r="G36" s="89">
        <f t="shared" si="1"/>
        <v>2221</v>
      </c>
      <c r="H36" s="91">
        <f t="shared" si="0"/>
        <v>3701.666666666667</v>
      </c>
    </row>
    <row r="37" spans="1:8" ht="19.5" customHeight="1">
      <c r="A37" s="83">
        <v>2169999</v>
      </c>
      <c r="B37" s="39" t="s">
        <v>211</v>
      </c>
      <c r="C37" s="39">
        <v>0.6</v>
      </c>
      <c r="D37" s="82">
        <v>2221.6</v>
      </c>
      <c r="E37" s="82"/>
      <c r="F37" s="82">
        <v>2221.6</v>
      </c>
      <c r="G37" s="89">
        <f t="shared" si="1"/>
        <v>2221</v>
      </c>
      <c r="H37" s="91">
        <f t="shared" si="0"/>
        <v>3701.666666666667</v>
      </c>
    </row>
    <row r="38" spans="1:8" ht="19.5" customHeight="1">
      <c r="A38" s="53">
        <v>221</v>
      </c>
      <c r="B38" s="39" t="s">
        <v>208</v>
      </c>
      <c r="C38" s="39">
        <v>72.24</v>
      </c>
      <c r="D38" s="82">
        <v>70.03</v>
      </c>
      <c r="E38" s="82">
        <v>70.03</v>
      </c>
      <c r="F38" s="82"/>
      <c r="G38" s="89">
        <f t="shared" si="1"/>
        <v>-2.2099999999999937</v>
      </c>
      <c r="H38" s="91">
        <f t="shared" si="0"/>
        <v>-0.030592469545957835</v>
      </c>
    </row>
    <row r="39" spans="1:8" ht="19.5" customHeight="1">
      <c r="A39" s="83">
        <v>22102</v>
      </c>
      <c r="B39" s="39" t="s">
        <v>210</v>
      </c>
      <c r="C39" s="39">
        <v>72.24</v>
      </c>
      <c r="D39" s="82">
        <v>70.03</v>
      </c>
      <c r="E39" s="82">
        <v>70.03</v>
      </c>
      <c r="F39" s="82"/>
      <c r="G39" s="89">
        <f t="shared" si="1"/>
        <v>-2.2099999999999937</v>
      </c>
      <c r="H39" s="91">
        <f t="shared" si="0"/>
        <v>-0.030592469545957835</v>
      </c>
    </row>
    <row r="40" spans="1:8" ht="19.5" customHeight="1">
      <c r="A40" s="83">
        <v>2210201</v>
      </c>
      <c r="B40" s="39" t="s">
        <v>212</v>
      </c>
      <c r="C40" s="39">
        <v>72.24</v>
      </c>
      <c r="D40" s="82">
        <v>70.03</v>
      </c>
      <c r="E40" s="82">
        <v>70.03</v>
      </c>
      <c r="F40" s="82"/>
      <c r="G40" s="89">
        <f t="shared" si="1"/>
        <v>-2.2099999999999937</v>
      </c>
      <c r="H40" s="91">
        <f t="shared" si="0"/>
        <v>-0.030592469545957835</v>
      </c>
    </row>
    <row r="41" spans="1:3" ht="19.5" customHeight="1">
      <c r="A41" s="117"/>
      <c r="B41" s="117"/>
      <c r="C41" s="75"/>
    </row>
  </sheetData>
  <sheetProtection/>
  <mergeCells count="8">
    <mergeCell ref="G5:H5"/>
    <mergeCell ref="A3:H3"/>
    <mergeCell ref="A1:B1"/>
    <mergeCell ref="A41:B41"/>
    <mergeCell ref="D5:F5"/>
    <mergeCell ref="A5:B5"/>
    <mergeCell ref="C5:C6"/>
    <mergeCell ref="A7:B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D31" sqref="D31"/>
    </sheetView>
  </sheetViews>
  <sheetFormatPr defaultColWidth="9.00390625" defaultRowHeight="14.25"/>
  <cols>
    <col min="1" max="1" width="26.125" style="0" customWidth="1"/>
    <col min="2" max="2" width="24.75390625" style="0" customWidth="1"/>
    <col min="3" max="4" width="19.75390625" style="0" customWidth="1"/>
    <col min="5" max="5" width="17.00390625" style="0" customWidth="1"/>
  </cols>
  <sheetData>
    <row r="1" ht="14.25">
      <c r="A1" s="14"/>
    </row>
    <row r="2" spans="1:5" s="3" customFormat="1" ht="12">
      <c r="A2" s="6"/>
      <c r="E2" s="69" t="s">
        <v>97</v>
      </c>
    </row>
    <row r="3" spans="1:5" s="51" customFormat="1" ht="25.5" customHeight="1">
      <c r="A3" s="125" t="s">
        <v>83</v>
      </c>
      <c r="B3" s="126"/>
      <c r="C3" s="126"/>
      <c r="D3" s="96"/>
      <c r="E3" s="96"/>
    </row>
    <row r="4" spans="1:5" s="3" customFormat="1" ht="26.25" customHeight="1">
      <c r="A4" s="54" t="s">
        <v>177</v>
      </c>
      <c r="E4" s="56" t="s">
        <v>25</v>
      </c>
    </row>
    <row r="5" spans="1:5" ht="21" customHeight="1">
      <c r="A5" s="124" t="s">
        <v>92</v>
      </c>
      <c r="B5" s="108"/>
      <c r="C5" s="127" t="s">
        <v>104</v>
      </c>
      <c r="D5" s="128"/>
      <c r="E5" s="129"/>
    </row>
    <row r="6" spans="1:5" ht="21" customHeight="1">
      <c r="A6" s="27" t="s">
        <v>27</v>
      </c>
      <c r="B6" s="27" t="s">
        <v>28</v>
      </c>
      <c r="C6" s="27" t="s">
        <v>62</v>
      </c>
      <c r="D6" s="53" t="s">
        <v>73</v>
      </c>
      <c r="E6" s="53" t="s">
        <v>74</v>
      </c>
    </row>
    <row r="7" spans="1:5" ht="21" customHeight="1">
      <c r="A7" s="130" t="s">
        <v>62</v>
      </c>
      <c r="B7" s="131"/>
      <c r="C7" s="27">
        <f>D7+E7</f>
        <v>581.2</v>
      </c>
      <c r="D7" s="59">
        <v>508.58</v>
      </c>
      <c r="E7" s="59">
        <v>72.62</v>
      </c>
    </row>
    <row r="8" spans="1:5" ht="19.5" customHeight="1">
      <c r="A8" s="27">
        <v>301</v>
      </c>
      <c r="B8" s="27" t="s">
        <v>114</v>
      </c>
      <c r="C8" s="59">
        <f>C9+C10+C11+C12+C13+C14+C15</f>
        <v>496.87999999999994</v>
      </c>
      <c r="D8" s="59">
        <f>D9+D10+D11+D12+D13+D14+D15</f>
        <v>496.87999999999994</v>
      </c>
      <c r="E8" s="59"/>
    </row>
    <row r="9" spans="1:5" ht="19.5" customHeight="1">
      <c r="A9" s="27">
        <v>30101</v>
      </c>
      <c r="B9" s="27" t="s">
        <v>115</v>
      </c>
      <c r="C9" s="59">
        <v>112.06</v>
      </c>
      <c r="D9" s="59">
        <v>112.06</v>
      </c>
      <c r="E9" s="59"/>
    </row>
    <row r="10" spans="1:5" ht="19.5" customHeight="1">
      <c r="A10" s="27">
        <v>30102</v>
      </c>
      <c r="B10" s="27" t="s">
        <v>116</v>
      </c>
      <c r="C10" s="59">
        <v>121.21</v>
      </c>
      <c r="D10" s="59">
        <v>121.21</v>
      </c>
      <c r="E10" s="59"/>
    </row>
    <row r="11" spans="1:5" ht="19.5" customHeight="1">
      <c r="A11" s="27">
        <v>30103</v>
      </c>
      <c r="B11" s="27" t="s">
        <v>117</v>
      </c>
      <c r="C11" s="59">
        <v>116.58</v>
      </c>
      <c r="D11" s="59">
        <v>116.58</v>
      </c>
      <c r="E11" s="59"/>
    </row>
    <row r="12" spans="1:5" ht="19.5" customHeight="1">
      <c r="A12" s="27">
        <v>30108</v>
      </c>
      <c r="B12" s="27" t="s">
        <v>118</v>
      </c>
      <c r="C12" s="59">
        <v>52.88</v>
      </c>
      <c r="D12" s="59">
        <v>52.88</v>
      </c>
      <c r="E12" s="59"/>
    </row>
    <row r="13" spans="1:5" ht="19.5" customHeight="1">
      <c r="A13" s="27">
        <v>30112</v>
      </c>
      <c r="B13" s="27" t="s">
        <v>119</v>
      </c>
      <c r="C13" s="59">
        <v>1.19</v>
      </c>
      <c r="D13" s="59">
        <v>1.19</v>
      </c>
      <c r="E13" s="59"/>
    </row>
    <row r="14" spans="1:5" ht="19.5" customHeight="1">
      <c r="A14" s="27">
        <v>30113</v>
      </c>
      <c r="B14" s="27" t="s">
        <v>120</v>
      </c>
      <c r="C14" s="59">
        <v>70.03</v>
      </c>
      <c r="D14" s="59">
        <v>70.03</v>
      </c>
      <c r="E14" s="59"/>
    </row>
    <row r="15" spans="1:5" ht="19.5" customHeight="1">
      <c r="A15" s="27">
        <v>30114</v>
      </c>
      <c r="B15" s="27" t="s">
        <v>121</v>
      </c>
      <c r="C15" s="59">
        <v>22.93</v>
      </c>
      <c r="D15" s="59">
        <v>22.93</v>
      </c>
      <c r="E15" s="59"/>
    </row>
    <row r="16" spans="1:5" ht="19.5" customHeight="1">
      <c r="A16" s="27">
        <v>302</v>
      </c>
      <c r="B16" s="27" t="s">
        <v>122</v>
      </c>
      <c r="C16" s="59">
        <v>72.62</v>
      </c>
      <c r="D16" s="59"/>
      <c r="E16" s="59">
        <v>72.62</v>
      </c>
    </row>
    <row r="17" spans="1:5" ht="19.5" customHeight="1">
      <c r="A17" s="27">
        <v>30201</v>
      </c>
      <c r="B17" s="27" t="s">
        <v>123</v>
      </c>
      <c r="C17" s="59">
        <v>14.1</v>
      </c>
      <c r="D17" s="59"/>
      <c r="E17" s="59">
        <v>14.1</v>
      </c>
    </row>
    <row r="18" spans="1:5" ht="19.5" customHeight="1">
      <c r="A18" s="27">
        <v>30202</v>
      </c>
      <c r="B18" s="27" t="s">
        <v>124</v>
      </c>
      <c r="C18" s="59">
        <v>0.5</v>
      </c>
      <c r="D18" s="59"/>
      <c r="E18" s="59">
        <v>0.5</v>
      </c>
    </row>
    <row r="19" spans="1:5" ht="19.5" customHeight="1">
      <c r="A19" s="27">
        <v>30207</v>
      </c>
      <c r="B19" s="27" t="s">
        <v>125</v>
      </c>
      <c r="C19" s="59">
        <v>3.6</v>
      </c>
      <c r="D19" s="59"/>
      <c r="E19" s="59">
        <v>3.6</v>
      </c>
    </row>
    <row r="20" spans="1:5" ht="19.5" customHeight="1">
      <c r="A20" s="27">
        <v>30211</v>
      </c>
      <c r="B20" s="27" t="s">
        <v>126</v>
      </c>
      <c r="C20" s="59">
        <v>13</v>
      </c>
      <c r="D20" s="59"/>
      <c r="E20" s="59">
        <v>13</v>
      </c>
    </row>
    <row r="21" spans="1:5" ht="19.5" customHeight="1">
      <c r="A21" s="27">
        <v>30213</v>
      </c>
      <c r="B21" s="27" t="s">
        <v>127</v>
      </c>
      <c r="C21" s="88">
        <v>3</v>
      </c>
      <c r="D21" s="59"/>
      <c r="E21" s="88">
        <v>3</v>
      </c>
    </row>
    <row r="22" spans="1:5" ht="19.5" customHeight="1">
      <c r="A22" s="27">
        <v>30215</v>
      </c>
      <c r="B22" s="27" t="s">
        <v>128</v>
      </c>
      <c r="C22" s="59">
        <v>1</v>
      </c>
      <c r="D22" s="59"/>
      <c r="E22" s="59">
        <v>1</v>
      </c>
    </row>
    <row r="23" spans="1:5" ht="19.5" customHeight="1">
      <c r="A23" s="27">
        <v>30217</v>
      </c>
      <c r="B23" s="27" t="s">
        <v>129</v>
      </c>
      <c r="C23" s="59">
        <v>5</v>
      </c>
      <c r="D23" s="59"/>
      <c r="E23" s="59">
        <v>5</v>
      </c>
    </row>
    <row r="24" spans="1:5" ht="19.5" customHeight="1">
      <c r="A24" s="27">
        <v>30226</v>
      </c>
      <c r="B24" s="27" t="s">
        <v>130</v>
      </c>
      <c r="C24" s="59">
        <v>2</v>
      </c>
      <c r="D24" s="59"/>
      <c r="E24" s="59">
        <v>2</v>
      </c>
    </row>
    <row r="25" spans="1:5" ht="19.5" customHeight="1">
      <c r="A25" s="27">
        <v>30227</v>
      </c>
      <c r="B25" s="27" t="s">
        <v>131</v>
      </c>
      <c r="C25" s="59">
        <v>3.99</v>
      </c>
      <c r="D25" s="59"/>
      <c r="E25" s="59">
        <v>3.99</v>
      </c>
    </row>
    <row r="26" spans="1:5" ht="19.5" customHeight="1">
      <c r="A26" s="27">
        <v>30228</v>
      </c>
      <c r="B26" s="27" t="s">
        <v>132</v>
      </c>
      <c r="C26" s="59">
        <v>25.26</v>
      </c>
      <c r="D26" s="59"/>
      <c r="E26" s="59">
        <v>25.26</v>
      </c>
    </row>
    <row r="27" spans="1:5" ht="19.5" customHeight="1">
      <c r="A27" s="27">
        <v>30239</v>
      </c>
      <c r="B27" s="27" t="s">
        <v>133</v>
      </c>
      <c r="C27" s="59">
        <v>1.17</v>
      </c>
      <c r="D27" s="59"/>
      <c r="E27" s="59">
        <v>1.17</v>
      </c>
    </row>
    <row r="28" spans="1:5" ht="19.5" customHeight="1">
      <c r="A28" s="27">
        <v>303</v>
      </c>
      <c r="B28" s="27" t="s">
        <v>134</v>
      </c>
      <c r="C28" s="59">
        <v>11.7</v>
      </c>
      <c r="D28" s="59">
        <v>11.7</v>
      </c>
      <c r="E28" s="59"/>
    </row>
    <row r="29" spans="1:5" ht="19.5" customHeight="1">
      <c r="A29" s="27">
        <v>30302</v>
      </c>
      <c r="B29" s="27" t="s">
        <v>135</v>
      </c>
      <c r="C29" s="59">
        <v>11.7</v>
      </c>
      <c r="D29" s="59">
        <v>11.7</v>
      </c>
      <c r="E29" s="59"/>
    </row>
    <row r="30" spans="1:5" ht="19.5" customHeight="1">
      <c r="A30" s="59"/>
      <c r="B30" s="59"/>
      <c r="C30" s="59"/>
      <c r="D30" s="59"/>
      <c r="E30" s="59"/>
    </row>
    <row r="31" spans="1:5" ht="19.5" customHeight="1">
      <c r="A31" s="59"/>
      <c r="B31" s="59"/>
      <c r="C31" s="59"/>
      <c r="D31" s="59"/>
      <c r="E31" s="59"/>
    </row>
    <row r="32" spans="1:5" ht="19.5" customHeight="1">
      <c r="A32" s="59"/>
      <c r="B32" s="59"/>
      <c r="C32" s="59"/>
      <c r="D32" s="59"/>
      <c r="E32" s="59"/>
    </row>
    <row r="33" spans="1:5" ht="19.5" customHeight="1">
      <c r="A33" s="59"/>
      <c r="B33" s="59"/>
      <c r="C33" s="59"/>
      <c r="D33" s="59"/>
      <c r="E33" s="59"/>
    </row>
    <row r="34" spans="1:5" ht="19.5" customHeight="1">
      <c r="A34" s="59"/>
      <c r="B34" s="59"/>
      <c r="C34" s="59"/>
      <c r="D34" s="59"/>
      <c r="E34" s="59"/>
    </row>
    <row r="35" spans="1:5" ht="19.5" customHeight="1">
      <c r="A35" s="59"/>
      <c r="B35" s="59" t="s">
        <v>136</v>
      </c>
      <c r="C35" s="59">
        <v>581.2</v>
      </c>
      <c r="D35" s="59">
        <v>508.58</v>
      </c>
      <c r="E35" s="59">
        <v>72.62</v>
      </c>
    </row>
  </sheetData>
  <sheetProtection/>
  <mergeCells count="4">
    <mergeCell ref="A5:B5"/>
    <mergeCell ref="A3:E3"/>
    <mergeCell ref="C5:E5"/>
    <mergeCell ref="A7:B7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8"/>
  <sheetViews>
    <sheetView zoomScalePageLayoutView="0" workbookViewId="0" topLeftCell="A4">
      <selection activeCell="A18" sqref="A18:IV18"/>
    </sheetView>
  </sheetViews>
  <sheetFormatPr defaultColWidth="6.875" defaultRowHeight="19.5" customHeight="1"/>
  <cols>
    <col min="1" max="1" width="15.375" style="6" customWidth="1"/>
    <col min="2" max="2" width="33.50390625" style="6" customWidth="1"/>
    <col min="3" max="3" width="25.875" style="7" customWidth="1"/>
    <col min="4" max="4" width="22.75390625" style="7" customWidth="1"/>
    <col min="5" max="5" width="22.375" style="7" customWidth="1"/>
    <col min="6" max="244" width="14.625" style="6" customWidth="1"/>
    <col min="245" max="252" width="6.875" style="0" customWidth="1"/>
  </cols>
  <sheetData>
    <row r="1" spans="1:8" s="3" customFormat="1" ht="19.5" customHeight="1">
      <c r="A1" s="116"/>
      <c r="B1" s="116"/>
      <c r="C1" s="7"/>
      <c r="D1" s="7"/>
      <c r="E1" s="7"/>
      <c r="F1" s="6"/>
      <c r="G1" s="6"/>
      <c r="H1" s="6"/>
    </row>
    <row r="2" spans="1:8" s="3" customFormat="1" ht="18.75" customHeight="1">
      <c r="A2" s="1"/>
      <c r="B2" s="1"/>
      <c r="C2" s="7"/>
      <c r="D2" s="7"/>
      <c r="E2" s="70" t="s">
        <v>98</v>
      </c>
      <c r="F2" s="6"/>
      <c r="G2" s="6"/>
      <c r="H2" s="6"/>
    </row>
    <row r="3" spans="1:244" s="4" customFormat="1" ht="32.25" customHeight="1">
      <c r="A3" s="114" t="s">
        <v>84</v>
      </c>
      <c r="B3" s="115"/>
      <c r="C3" s="115"/>
      <c r="D3" s="115"/>
      <c r="E3" s="115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5" ht="19.5" customHeight="1">
      <c r="A4" s="58" t="s">
        <v>138</v>
      </c>
      <c r="B4" s="10"/>
      <c r="C4" s="11"/>
      <c r="D4" s="11"/>
      <c r="E4" s="8" t="s">
        <v>25</v>
      </c>
    </row>
    <row r="5" spans="1:5" ht="19.5" customHeight="1">
      <c r="A5" s="119" t="s">
        <v>70</v>
      </c>
      <c r="B5" s="120"/>
      <c r="C5" s="112" t="s">
        <v>72</v>
      </c>
      <c r="D5" s="118"/>
      <c r="E5" s="113"/>
    </row>
    <row r="6" spans="1:5" s="5" customFormat="1" ht="50.25" customHeight="1">
      <c r="A6" s="62" t="s">
        <v>71</v>
      </c>
      <c r="B6" s="38" t="s">
        <v>69</v>
      </c>
      <c r="C6" s="45" t="s">
        <v>63</v>
      </c>
      <c r="D6" s="45" t="s">
        <v>64</v>
      </c>
      <c r="E6" s="45" t="s">
        <v>65</v>
      </c>
    </row>
    <row r="7" spans="1:5" s="5" customFormat="1" ht="21" customHeight="1">
      <c r="A7" s="123" t="s">
        <v>63</v>
      </c>
      <c r="B7" s="108"/>
      <c r="C7" s="46"/>
      <c r="D7" s="46"/>
      <c r="E7" s="46"/>
    </row>
    <row r="8" spans="1:5" ht="21" customHeight="1">
      <c r="A8" s="76" t="s">
        <v>102</v>
      </c>
      <c r="B8" s="29" t="s">
        <v>5</v>
      </c>
      <c r="C8" s="47"/>
      <c r="D8" s="47"/>
      <c r="E8" s="47"/>
    </row>
    <row r="9" spans="1:5" ht="21" customHeight="1">
      <c r="A9" s="44"/>
      <c r="B9" s="29" t="s">
        <v>66</v>
      </c>
      <c r="C9" s="48"/>
      <c r="D9" s="48"/>
      <c r="E9" s="48"/>
    </row>
    <row r="10" spans="1:5" ht="21" customHeight="1">
      <c r="A10" s="44"/>
      <c r="B10" s="29" t="s">
        <v>26</v>
      </c>
      <c r="C10" s="49"/>
      <c r="D10" s="49"/>
      <c r="E10" s="49"/>
    </row>
    <row r="11" spans="1:5" ht="21" customHeight="1">
      <c r="A11" s="44"/>
      <c r="B11" s="29" t="s">
        <v>67</v>
      </c>
      <c r="C11" s="49"/>
      <c r="D11" s="49"/>
      <c r="E11" s="49"/>
    </row>
    <row r="12" spans="1:5" ht="21" customHeight="1">
      <c r="A12" s="12"/>
      <c r="B12" s="29" t="s">
        <v>20</v>
      </c>
      <c r="C12" s="50"/>
      <c r="D12" s="50"/>
      <c r="E12" s="50"/>
    </row>
    <row r="13" spans="1:5" ht="21" customHeight="1">
      <c r="A13" s="12"/>
      <c r="B13" s="29" t="s">
        <v>66</v>
      </c>
      <c r="C13" s="50"/>
      <c r="D13" s="50"/>
      <c r="E13" s="50"/>
    </row>
    <row r="14" spans="1:5" ht="21" customHeight="1">
      <c r="A14" s="12"/>
      <c r="B14" s="29" t="s">
        <v>68</v>
      </c>
      <c r="C14" s="50"/>
      <c r="D14" s="50"/>
      <c r="E14" s="50"/>
    </row>
    <row r="15" spans="1:5" ht="21" customHeight="1">
      <c r="A15" s="12"/>
      <c r="B15" s="29" t="s">
        <v>68</v>
      </c>
      <c r="C15" s="50"/>
      <c r="D15" s="50"/>
      <c r="E15" s="50"/>
    </row>
    <row r="16" spans="1:5" ht="21" customHeight="1">
      <c r="A16" s="12"/>
      <c r="B16" s="29" t="s">
        <v>21</v>
      </c>
      <c r="C16" s="50"/>
      <c r="D16" s="50"/>
      <c r="E16" s="50"/>
    </row>
    <row r="17" spans="1:5" ht="21" customHeight="1">
      <c r="A17" s="12"/>
      <c r="B17" s="27"/>
      <c r="C17" s="50"/>
      <c r="D17" s="50"/>
      <c r="E17" s="50"/>
    </row>
    <row r="18" spans="1:5" ht="19.5" customHeight="1">
      <c r="A18" s="132" t="s">
        <v>137</v>
      </c>
      <c r="B18" s="133"/>
      <c r="C18" s="133"/>
      <c r="D18" s="133"/>
      <c r="E18" s="133"/>
    </row>
  </sheetData>
  <sheetProtection/>
  <mergeCells count="6">
    <mergeCell ref="A18:E18"/>
    <mergeCell ref="A1:B1"/>
    <mergeCell ref="C5:E5"/>
    <mergeCell ref="A3:E3"/>
    <mergeCell ref="A5:B5"/>
    <mergeCell ref="A7:B7"/>
  </mergeCells>
  <printOptions/>
  <pageMargins left="0.75" right="0.75" top="1" bottom="0.48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7.125" style="0" customWidth="1"/>
    <col min="2" max="2" width="39.75390625" style="0" customWidth="1"/>
    <col min="8" max="8" width="10.125" style="0" customWidth="1"/>
  </cols>
  <sheetData>
    <row r="1" ht="14.25">
      <c r="A1" s="1"/>
    </row>
    <row r="2" spans="2:11" ht="18" customHeight="1">
      <c r="B2" s="69" t="s">
        <v>99</v>
      </c>
      <c r="C2" s="65"/>
      <c r="D2" s="65"/>
      <c r="E2" s="65"/>
      <c r="F2" s="65"/>
      <c r="G2" s="65"/>
      <c r="H2" s="65"/>
      <c r="I2" s="65"/>
      <c r="J2" s="65"/>
      <c r="K2" s="65"/>
    </row>
    <row r="3" spans="1:2" ht="30.75" customHeight="1">
      <c r="A3" s="134" t="s">
        <v>78</v>
      </c>
      <c r="B3" s="126"/>
    </row>
    <row r="4" spans="1:2" ht="17.25" customHeight="1">
      <c r="A4" s="3" t="s">
        <v>138</v>
      </c>
      <c r="B4" s="68" t="s">
        <v>0</v>
      </c>
    </row>
    <row r="5" spans="1:4" ht="21" customHeight="1">
      <c r="A5" s="67" t="s">
        <v>85</v>
      </c>
      <c r="B5" s="27" t="s">
        <v>105</v>
      </c>
      <c r="C5" s="64"/>
      <c r="D5" s="64"/>
    </row>
    <row r="6" spans="1:2" ht="22.5" customHeight="1">
      <c r="A6" s="66" t="s">
        <v>86</v>
      </c>
      <c r="B6" s="66">
        <v>5</v>
      </c>
    </row>
    <row r="7" spans="1:2" ht="21" customHeight="1">
      <c r="A7" s="66" t="s">
        <v>87</v>
      </c>
      <c r="B7" s="71" t="s">
        <v>103</v>
      </c>
    </row>
    <row r="8" spans="1:2" ht="29.25" customHeight="1">
      <c r="A8" s="66" t="s">
        <v>88</v>
      </c>
      <c r="B8" s="66">
        <v>5</v>
      </c>
    </row>
    <row r="9" spans="1:2" ht="24.75" customHeight="1">
      <c r="A9" s="66" t="s">
        <v>89</v>
      </c>
      <c r="B9" s="66">
        <v>0</v>
      </c>
    </row>
    <row r="10" spans="1:2" ht="26.25" customHeight="1">
      <c r="A10" s="66" t="s">
        <v>90</v>
      </c>
      <c r="B10" s="66">
        <v>0</v>
      </c>
    </row>
    <row r="11" spans="1:2" ht="27" customHeight="1">
      <c r="A11" s="66" t="s">
        <v>91</v>
      </c>
      <c r="B11" s="66">
        <v>0</v>
      </c>
    </row>
    <row r="12" spans="1:2" ht="14.25">
      <c r="A12" s="135"/>
      <c r="B12" s="135"/>
    </row>
    <row r="13" spans="1:2" ht="14.25">
      <c r="A13" s="136"/>
      <c r="B13" s="136"/>
    </row>
  </sheetData>
  <sheetProtection/>
  <mergeCells count="2">
    <mergeCell ref="A3:B3"/>
    <mergeCell ref="A12:B13"/>
  </mergeCells>
  <printOptions/>
  <pageMargins left="1.6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宗珵(zongc)/nbjbq</cp:lastModifiedBy>
  <cp:lastPrinted>2019-02-19T00:50:47Z</cp:lastPrinted>
  <dcterms:created xsi:type="dcterms:W3CDTF">2013-02-18T08:49:03Z</dcterms:created>
  <dcterms:modified xsi:type="dcterms:W3CDTF">2019-02-25T10:21:36Z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