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2" activeTab="7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Sheet1" sheetId="9" r:id="rId9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<sst xmlns="http://schemas.openxmlformats.org/spreadsheetml/2006/main" count="250" uniqueCount="187">
  <si>
    <t>部门名称</t>
  </si>
  <si>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</si>
  <si>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</si>
  <si>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</si>
  <si>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</si>
  <si>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</si>
  <si>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</si>
  <si>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</si>
  <si>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</si>
  <si>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</si>
  <si>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</si>
  <si>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</si>
  <si>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</si>
  <si>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</si>
  <si>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</si>
  <si>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</si>
  <si>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</si>
  <si>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</si>
  <si>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</si>
  <si>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</si>
  <si>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</si>
  <si>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二、类级科目</t>
  </si>
  <si>
    <t xml:space="preserve">三、……  </t>
  </si>
  <si>
    <t>本年收入合计</t>
  </si>
  <si>
    <t>本年支出合计</t>
  </si>
  <si>
    <t>收  入  总  计</t>
  </si>
  <si>
    <t>支  出  总  计</t>
  </si>
  <si>
    <t>单位：万元</t>
  </si>
  <si>
    <t xml:space="preserve">      项级科目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</si>
  <si>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</si>
  <si>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</si>
  <si>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</si>
  <si>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</si>
  <si>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</si>
  <si>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</si>
  <si>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</si>
  <si>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</si>
  <si>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</si>
  <si>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</si>
  <si>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</si>
  <si>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</si>
  <si>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</si>
  <si>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</si>
  <si>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</si>
  <si>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</si>
  <si>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</si>
  <si>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</si>
  <si>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</si>
  <si>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</si>
  <si>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</si>
  <si>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</si>
  <si>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</si>
  <si>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</si>
  <si>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</si>
  <si>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</si>
  <si>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</si>
  <si>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</si>
  <si>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</si>
  <si>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</si>
  <si>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</si>
  <si>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</si>
  <si>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</si>
  <si>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</si>
  <si>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</si>
  <si>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 xml:space="preserve">     其他资金结转</t>
  </si>
  <si>
    <t xml:space="preserve">     </t>
  </si>
  <si>
    <t>一、本年收入</t>
  </si>
  <si>
    <t>二、上年结转</t>
  </si>
  <si>
    <t>一、本年支出</t>
  </si>
  <si>
    <t>二、专户资金</t>
  </si>
  <si>
    <t>三、事业收入（不含专户资金）</t>
  </si>
  <si>
    <t>专户资金</t>
  </si>
  <si>
    <t>事业收入（不含专户资金）</t>
  </si>
  <si>
    <t xml:space="preserve">     专户资金结转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</si>
  <si>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</si>
  <si>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</si>
  <si>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</si>
  <si>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</si>
  <si>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</si>
  <si>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</si>
  <si>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</si>
  <si>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</si>
  <si>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</si>
  <si>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</si>
  <si>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</si>
  <si>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</si>
  <si>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</si>
  <si>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 xml:space="preserve">  工资福利支出</t>
  </si>
  <si>
    <t>基本工资</t>
  </si>
  <si>
    <t>津贴补贴</t>
  </si>
  <si>
    <t xml:space="preserve">  商品和服务支出</t>
  </si>
  <si>
    <t>预算数</t>
  </si>
  <si>
    <t>2018年预算数</t>
  </si>
  <si>
    <t>2018年预算数比2017年执行数</t>
  </si>
  <si>
    <t>增减额</t>
  </si>
  <si>
    <t>增减比例</t>
  </si>
  <si>
    <t>一般公共预算“三公”经费支出表</t>
  </si>
  <si>
    <t>部门收支预算总表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</si>
  <si>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</si>
  <si>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</si>
  <si>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</si>
  <si>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</si>
  <si>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</si>
  <si>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</si>
  <si>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2018年基本支出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</si>
  <si>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</si>
  <si>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</si>
  <si>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</si>
  <si>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</si>
  <si>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</si>
  <si>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</si>
  <si>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</si>
  <si>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2017年执行数</t>
  </si>
  <si>
    <t>部门预算支出经济分类科目</t>
  </si>
  <si>
    <t>部门预算公开表01</t>
  </si>
  <si>
    <t>部门预算公开表02</t>
  </si>
  <si>
    <t>部门预算公开表03</t>
  </si>
  <si>
    <t>部门预算公开表04</t>
  </si>
  <si>
    <t>部门预算公开表05</t>
  </si>
  <si>
    <t>部门与预算公开表06</t>
  </si>
  <si>
    <t>部门预算公开表07</t>
  </si>
  <si>
    <t>部门预算公开表08</t>
  </si>
  <si>
    <t>附件3：2018年部门预算公开表</t>
  </si>
  <si>
    <t>政府性基金预算结转</t>
  </si>
  <si>
    <t xml:space="preserve">    一般公共预算结算</t>
  </si>
  <si>
    <t>科目细化至支出功能分类的项级科目</t>
  </si>
  <si>
    <t>填编码</t>
  </si>
  <si>
    <t>没有数据的表格必须空表公开并注明“ XX局没有政府性基金预算拨款安排的支出，故本表无数据。”</t>
  </si>
  <si>
    <t>由区政府统筹安排控制</t>
  </si>
  <si>
    <t>其中：一般公共预算结转</t>
  </si>
  <si>
    <t xml:space="preserve">     政府性基金预算结转</t>
  </si>
  <si>
    <t xml:space="preserve">    人力资源事务</t>
  </si>
  <si>
    <t xml:space="preserve">      其他人力资源事务支出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</si>
  <si>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</si>
  <si>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</si>
  <si>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</si>
  <si>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安全生产监管</t>
  </si>
  <si>
    <t xml:space="preserve">      行政运行（安全生产监管）</t>
  </si>
  <si>
    <t xml:space="preserve">      一般行政管理事务（安全生产监管）</t>
  </si>
  <si>
    <t xml:space="preserve">      安全监管监察专项</t>
  </si>
  <si>
    <t xml:space="preserve">    住房改革支出</t>
  </si>
  <si>
    <t xml:space="preserve">      住房公积金</t>
  </si>
  <si>
    <t>一、一般公共服务</t>
  </si>
  <si>
    <t>二、社会保障和就业</t>
  </si>
  <si>
    <t>三、资源勘探信息等支出</t>
  </si>
  <si>
    <t>四、住房保障支出</t>
  </si>
  <si>
    <t>部门名称：江北区安监局</t>
  </si>
  <si>
    <t xml:space="preserve">      其他安全生产监管支出</t>
  </si>
  <si>
    <t>安监局</t>
  </si>
  <si>
    <t xml:space="preserve">  安监局本级</t>
  </si>
  <si>
    <t>部门名称：安监局</t>
  </si>
  <si>
    <t>1、一般公共服务</t>
  </si>
  <si>
    <t>2、社会保障和就业</t>
  </si>
  <si>
    <t>3、资源勘探信息等支出</t>
  </si>
  <si>
    <t>4、住房保障支出</t>
  </si>
  <si>
    <t>二、结转下年</t>
  </si>
  <si>
    <r>
      <t>2</t>
    </r>
    <r>
      <rPr>
        <sz val="10"/>
        <rFont val="宋体"/>
        <family val="0"/>
      </rPr>
      <t>08</t>
    </r>
  </si>
  <si>
    <t>20110</t>
  </si>
  <si>
    <r>
      <t>2</t>
    </r>
    <r>
      <rPr>
        <sz val="10"/>
        <rFont val="宋体"/>
        <family val="0"/>
      </rPr>
      <t>011099</t>
    </r>
  </si>
  <si>
    <t>社会保障缴费</t>
  </si>
  <si>
    <t>其他工资福利支出</t>
  </si>
  <si>
    <t>办公费</t>
  </si>
  <si>
    <t>印刷费</t>
  </si>
  <si>
    <t>奖金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</si>
  <si>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</si>
  <si>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</si>
  <si>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</si>
  <si>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</si>
  <si>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</si>
  <si>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</si>
  <si>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</si>
  <si>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</si>
  <si>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公务车运行维护费</t>
  </si>
  <si>
    <t>其他交通费用</t>
  </si>
  <si>
    <t>其他商品和服务支出</t>
  </si>
  <si>
    <t>对个人和家庭的补助支出</t>
  </si>
  <si>
    <t>退休费</t>
  </si>
  <si>
    <t>生活补助</t>
  </si>
  <si>
    <t>住房公积金</t>
  </si>
  <si>
    <t>提租补贴</t>
  </si>
  <si>
    <t>购房补贴</t>
  </si>
  <si>
    <t>其他对个人和家庭的补助支出</t>
  </si>
  <si>
    <t>其他资本性支出</t>
  </si>
  <si>
    <t>办公设备购置</t>
  </si>
  <si>
    <t xml:space="preserve">    人力资源事务</t>
  </si>
  <si>
    <t xml:space="preserve">      其他人力资源事务支出</t>
  </si>
  <si>
    <t xml:space="preserve">      一般行政管理事务（安全生产监管）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</si>
</sst>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4"/>
      <color indexed="10"/>
      <name val="方正书宋_GBK"/>
      <family val="0"/>
    </font>
    <font>
      <b/>
      <sz val="14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FF0000"/>
      <name val="宋体"/>
      <family val="0"/>
    </font>
    <font>
      <sz val="14"/>
      <color rgb="FFFF0000"/>
      <name val="方正书宋_GBK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1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53" fillId="0" borderId="0" xfId="0" applyNumberFormat="1" applyFont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zoomScalePageLayoutView="0" workbookViewId="0" topLeftCell="A12">
      <selection activeCell="A5" sqref="A5:IV33"/>
    </sheetView>
  </sheetViews>
  <sheetFormatPr defaultColWidth="6.875" defaultRowHeight="19.5" customHeight="1"/>
  <cols>
    <col min="1" max="1" width="34.875" style="3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122</v>
      </c>
    </row>
    <row r="2" spans="1:4" ht="15" customHeight="1">
      <c r="A2" s="15"/>
      <c r="D2" s="16" t="s">
        <v>114</v>
      </c>
    </row>
    <row r="3" spans="1:253" s="25" customFormat="1" ht="28.5" customHeight="1">
      <c r="A3" s="44" t="s">
        <v>97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6" t="s">
        <v>146</v>
      </c>
      <c r="B4" s="3"/>
      <c r="C4" s="3"/>
      <c r="D4" s="57" t="s">
        <v>1</v>
      </c>
      <c r="H4" s="17"/>
      <c r="I4" s="17"/>
      <c r="J4" s="17"/>
      <c r="K4" s="17"/>
      <c r="L4" s="17"/>
    </row>
    <row r="5" spans="1:20" ht="14.25" customHeight="1">
      <c r="A5" s="34" t="s">
        <v>2</v>
      </c>
      <c r="B5" s="35"/>
      <c r="C5" s="34" t="s">
        <v>3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14.25" customHeight="1">
      <c r="A6" s="37" t="s">
        <v>4</v>
      </c>
      <c r="B6" s="37" t="s">
        <v>5</v>
      </c>
      <c r="C6" s="37" t="s">
        <v>4</v>
      </c>
      <c r="D6" s="38" t="s">
        <v>5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14.25" customHeight="1">
      <c r="A7" s="12" t="s">
        <v>43</v>
      </c>
      <c r="B7" s="28"/>
      <c r="C7" s="80" t="s">
        <v>142</v>
      </c>
      <c r="D7" s="81">
        <v>11.9</v>
      </c>
      <c r="E7" s="17"/>
      <c r="F7" s="17"/>
      <c r="G7" s="18"/>
      <c r="J7" s="17"/>
      <c r="K7" s="19" t="s">
        <v>7</v>
      </c>
      <c r="L7" s="20" t="s">
        <v>8</v>
      </c>
      <c r="M7" s="20" t="s">
        <v>9</v>
      </c>
      <c r="N7" s="20" t="s">
        <v>10</v>
      </c>
      <c r="O7" s="19" t="s">
        <v>11</v>
      </c>
      <c r="P7" s="19" t="s">
        <v>12</v>
      </c>
      <c r="Q7" s="20" t="s">
        <v>13</v>
      </c>
      <c r="R7" s="19" t="s">
        <v>14</v>
      </c>
      <c r="S7" s="20" t="s">
        <v>15</v>
      </c>
      <c r="T7" s="22" t="s">
        <v>16</v>
      </c>
      <c r="U7" s="19" t="s">
        <v>15</v>
      </c>
      <c r="V7" s="19" t="s">
        <v>15</v>
      </c>
      <c r="W7" s="19" t="s">
        <v>17</v>
      </c>
      <c r="X7" s="19" t="s">
        <v>18</v>
      </c>
    </row>
    <row r="8" spans="1:28" ht="14.25" customHeight="1">
      <c r="A8" s="23" t="s">
        <v>44</v>
      </c>
      <c r="B8" s="28">
        <v>995</v>
      </c>
      <c r="C8" s="80" t="s">
        <v>131</v>
      </c>
      <c r="D8" s="81">
        <v>11.9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14.25" customHeight="1">
      <c r="A9" s="23" t="s">
        <v>45</v>
      </c>
      <c r="B9" s="28"/>
      <c r="C9" s="80" t="s">
        <v>132</v>
      </c>
      <c r="D9" s="81">
        <v>11.9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14.25" customHeight="1">
      <c r="A10" s="12" t="s">
        <v>69</v>
      </c>
      <c r="B10" s="28"/>
      <c r="C10" s="80" t="s">
        <v>143</v>
      </c>
      <c r="D10" s="81">
        <v>63.56</v>
      </c>
      <c r="E10" s="17"/>
      <c r="O10" s="17"/>
      <c r="P10" s="17"/>
      <c r="Q10" s="17"/>
      <c r="R10" s="17"/>
      <c r="S10" s="17"/>
      <c r="T10" s="17"/>
      <c r="AB10" s="17"/>
    </row>
    <row r="11" spans="1:31" ht="14.25" customHeight="1">
      <c r="A11" s="39" t="s">
        <v>70</v>
      </c>
      <c r="B11" s="28"/>
      <c r="C11" s="80" t="s">
        <v>133</v>
      </c>
      <c r="D11" s="81">
        <v>63.56</v>
      </c>
      <c r="E11" s="17"/>
      <c r="N11" s="17"/>
      <c r="O11" s="17"/>
      <c r="P11" s="17"/>
      <c r="Q11" s="17"/>
      <c r="R11" s="17"/>
      <c r="AE11" s="17"/>
    </row>
    <row r="12" spans="1:17" ht="14.25" customHeight="1">
      <c r="A12" s="39" t="s">
        <v>19</v>
      </c>
      <c r="B12" s="30"/>
      <c r="C12" s="80" t="s">
        <v>134</v>
      </c>
      <c r="D12" s="81">
        <v>45.4</v>
      </c>
      <c r="E12" s="17"/>
      <c r="G12" s="17"/>
      <c r="I12" s="17"/>
      <c r="N12" s="17"/>
      <c r="O12" s="17"/>
      <c r="P12" s="17"/>
      <c r="Q12" s="17"/>
    </row>
    <row r="13" spans="1:9" ht="14.25" customHeight="1">
      <c r="A13" s="39" t="s">
        <v>20</v>
      </c>
      <c r="B13" s="30"/>
      <c r="C13" s="80" t="s">
        <v>135</v>
      </c>
      <c r="D13" s="81">
        <v>18.16</v>
      </c>
      <c r="E13" s="17"/>
      <c r="G13" s="17"/>
      <c r="I13" s="17"/>
    </row>
    <row r="14" spans="1:21" ht="14.25" customHeight="1">
      <c r="A14" s="40"/>
      <c r="B14" s="30"/>
      <c r="C14" s="80" t="s">
        <v>144</v>
      </c>
      <c r="D14" s="81">
        <f>D16+D17+D18+D19</f>
        <v>909.0799999999999</v>
      </c>
      <c r="E14" s="17"/>
      <c r="G14" s="17"/>
      <c r="I14" s="17"/>
      <c r="U14" s="17"/>
    </row>
    <row r="15" spans="1:21" ht="14.25" customHeight="1">
      <c r="A15" s="40"/>
      <c r="B15" s="30"/>
      <c r="C15" s="80" t="s">
        <v>136</v>
      </c>
      <c r="D15" s="81">
        <f>D16+D17+D18+D19</f>
        <v>909.0799999999999</v>
      </c>
      <c r="E15" s="17"/>
      <c r="G15" s="17"/>
      <c r="I15" s="17"/>
      <c r="U15" s="17"/>
    </row>
    <row r="16" spans="1:21" ht="14.25" customHeight="1">
      <c r="A16" s="40"/>
      <c r="B16" s="30"/>
      <c r="C16" s="80" t="s">
        <v>137</v>
      </c>
      <c r="D16" s="81">
        <v>516.15</v>
      </c>
      <c r="E16" s="17"/>
      <c r="G16" s="17"/>
      <c r="I16" s="17"/>
      <c r="U16" s="17"/>
    </row>
    <row r="17" spans="1:21" ht="14.25" customHeight="1">
      <c r="A17" s="40"/>
      <c r="B17" s="30"/>
      <c r="C17" s="80" t="s">
        <v>138</v>
      </c>
      <c r="D17" s="81">
        <v>5.5</v>
      </c>
      <c r="E17" s="17"/>
      <c r="G17" s="17"/>
      <c r="I17" s="17"/>
      <c r="U17" s="17"/>
    </row>
    <row r="18" spans="1:21" ht="14.25" customHeight="1">
      <c r="A18" s="40"/>
      <c r="B18" s="30"/>
      <c r="C18" s="80" t="s">
        <v>139</v>
      </c>
      <c r="D18" s="81">
        <v>369.43</v>
      </c>
      <c r="E18" s="17"/>
      <c r="G18" s="17"/>
      <c r="I18" s="17"/>
      <c r="U18" s="17"/>
    </row>
    <row r="19" spans="1:21" ht="14.25" customHeight="1">
      <c r="A19" s="40"/>
      <c r="B19" s="30"/>
      <c r="C19" s="80" t="s">
        <v>147</v>
      </c>
      <c r="D19" s="81">
        <v>18</v>
      </c>
      <c r="E19" s="17"/>
      <c r="G19" s="17"/>
      <c r="I19" s="17"/>
      <c r="U19" s="17"/>
    </row>
    <row r="20" spans="1:21" ht="14.25" customHeight="1">
      <c r="A20" s="40"/>
      <c r="B20" s="30"/>
      <c r="C20" s="80" t="s">
        <v>145</v>
      </c>
      <c r="D20" s="81">
        <v>83.16</v>
      </c>
      <c r="E20" s="17"/>
      <c r="G20" s="17"/>
      <c r="I20" s="17"/>
      <c r="U20" s="17"/>
    </row>
    <row r="21" spans="1:21" ht="14.25" customHeight="1">
      <c r="A21" s="40"/>
      <c r="B21" s="30"/>
      <c r="C21" s="80" t="s">
        <v>140</v>
      </c>
      <c r="D21" s="81">
        <v>83.16</v>
      </c>
      <c r="E21" s="17"/>
      <c r="G21" s="17"/>
      <c r="I21" s="17"/>
      <c r="U21" s="17"/>
    </row>
    <row r="22" spans="1:21" ht="14.25" customHeight="1">
      <c r="A22" s="40"/>
      <c r="B22" s="30"/>
      <c r="C22" s="80" t="s">
        <v>141</v>
      </c>
      <c r="D22" s="81">
        <v>83.16</v>
      </c>
      <c r="E22" s="17"/>
      <c r="G22" s="17"/>
      <c r="I22" s="17"/>
      <c r="U22" s="17"/>
    </row>
    <row r="23" spans="1:21" ht="14.25" customHeight="1">
      <c r="A23" s="40"/>
      <c r="B23" s="30"/>
      <c r="C23" s="29"/>
      <c r="D23" s="28"/>
      <c r="E23" s="17"/>
      <c r="G23" s="17"/>
      <c r="I23" s="17"/>
      <c r="U23" s="17"/>
    </row>
    <row r="24" spans="1:9" ht="14.25" customHeight="1">
      <c r="A24" s="41" t="s">
        <v>23</v>
      </c>
      <c r="B24" s="31">
        <v>995</v>
      </c>
      <c r="C24" s="42" t="s">
        <v>24</v>
      </c>
      <c r="D24" s="31">
        <f>D7+D10+D14+D20</f>
        <v>1067.7</v>
      </c>
      <c r="G24" s="17"/>
      <c r="I24" s="17"/>
    </row>
    <row r="25" spans="1:9" ht="14.25" customHeight="1">
      <c r="A25" s="12" t="s">
        <v>46</v>
      </c>
      <c r="B25" s="31"/>
      <c r="C25" s="43" t="s">
        <v>47</v>
      </c>
      <c r="D25" s="31"/>
      <c r="G25" s="17"/>
      <c r="I25" s="17"/>
    </row>
    <row r="26" spans="1:7" ht="14.25" customHeight="1">
      <c r="A26" s="12" t="s">
        <v>48</v>
      </c>
      <c r="B26" s="31"/>
      <c r="C26" s="32" t="s">
        <v>49</v>
      </c>
      <c r="D26" s="31"/>
      <c r="G26" s="17"/>
    </row>
    <row r="27" spans="1:7" ht="14.25" customHeight="1">
      <c r="A27" s="12" t="s">
        <v>50</v>
      </c>
      <c r="B27" s="31"/>
      <c r="C27" s="32"/>
      <c r="D27" s="31"/>
      <c r="G27" s="17"/>
    </row>
    <row r="28" spans="1:7" ht="14.25" customHeight="1">
      <c r="A28" s="12" t="s">
        <v>51</v>
      </c>
      <c r="B28" s="31">
        <v>72.70331999999999</v>
      </c>
      <c r="C28" s="32" t="s">
        <v>52</v>
      </c>
      <c r="D28" s="31"/>
      <c r="G28" s="17"/>
    </row>
    <row r="29" spans="1:7" ht="14.25" customHeight="1">
      <c r="A29" s="74" t="s">
        <v>129</v>
      </c>
      <c r="B29" s="31">
        <v>72.70331999999999</v>
      </c>
      <c r="C29" s="32"/>
      <c r="D29" s="31"/>
      <c r="G29" s="17"/>
    </row>
    <row r="30" spans="1:7" ht="14.25" customHeight="1">
      <c r="A30" s="73" t="s">
        <v>130</v>
      </c>
      <c r="B30" s="31"/>
      <c r="C30" s="32"/>
      <c r="D30" s="31"/>
      <c r="G30" s="17"/>
    </row>
    <row r="31" spans="1:7" ht="14.25" customHeight="1">
      <c r="A31" s="12" t="s">
        <v>73</v>
      </c>
      <c r="B31" s="31"/>
      <c r="C31" s="32"/>
      <c r="D31" s="31"/>
      <c r="G31" s="17"/>
    </row>
    <row r="32" spans="1:7" ht="14.25" customHeight="1">
      <c r="A32" s="12" t="s">
        <v>64</v>
      </c>
      <c r="B32" s="33"/>
      <c r="C32" s="32"/>
      <c r="D32" s="31"/>
      <c r="G32" s="17"/>
    </row>
    <row r="33" spans="1:7" ht="14.25" customHeight="1">
      <c r="A33" s="41" t="s">
        <v>25</v>
      </c>
      <c r="B33" s="31">
        <v>1067.7</v>
      </c>
      <c r="C33" s="41" t="s">
        <v>26</v>
      </c>
      <c r="D33" s="31">
        <v>1067.7</v>
      </c>
      <c r="F33" s="17"/>
      <c r="G33" s="17"/>
    </row>
    <row r="34" spans="1:4" ht="33" customHeight="1">
      <c r="A34" s="101"/>
      <c r="B34" s="101"/>
      <c r="C34" s="101"/>
      <c r="D34" s="101"/>
    </row>
    <row r="35" ht="19.5" customHeight="1">
      <c r="A35"/>
    </row>
  </sheetData>
  <sheetProtection/>
  <mergeCells count="1">
    <mergeCell ref="A34:D34"/>
  </mergeCells>
  <printOptions/>
  <pageMargins left="0.86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102" t="s">
        <v>115</v>
      </c>
      <c r="L2" s="103"/>
      <c r="M2" s="103"/>
    </row>
    <row r="3" spans="1:13" ht="30" customHeight="1">
      <c r="A3" s="110" t="s">
        <v>98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ht="16.5" customHeight="1">
      <c r="A4" s="84" t="s">
        <v>150</v>
      </c>
      <c r="B4" s="24"/>
      <c r="C4" s="24"/>
      <c r="D4" s="24"/>
      <c r="E4" s="24"/>
      <c r="F4" s="24"/>
      <c r="G4" s="24"/>
      <c r="H4" s="24"/>
      <c r="I4" s="24"/>
      <c r="J4" s="24"/>
      <c r="K4" s="107" t="s">
        <v>1</v>
      </c>
      <c r="L4" s="108"/>
      <c r="M4" s="109"/>
    </row>
    <row r="5" spans="1:13" ht="18" customHeight="1">
      <c r="A5" s="112" t="s">
        <v>31</v>
      </c>
      <c r="B5" s="105" t="s">
        <v>32</v>
      </c>
      <c r="C5" s="114" t="s">
        <v>34</v>
      </c>
      <c r="D5" s="115"/>
      <c r="E5" s="116"/>
      <c r="F5" s="105" t="s">
        <v>71</v>
      </c>
      <c r="G5" s="105" t="s">
        <v>72</v>
      </c>
      <c r="H5" s="105" t="s">
        <v>35</v>
      </c>
      <c r="I5" s="105" t="s">
        <v>36</v>
      </c>
      <c r="J5" s="105" t="s">
        <v>37</v>
      </c>
      <c r="K5" s="105" t="s">
        <v>38</v>
      </c>
      <c r="L5" s="105" t="s">
        <v>39</v>
      </c>
      <c r="M5" s="105" t="s">
        <v>33</v>
      </c>
    </row>
    <row r="6" spans="1:13" ht="51" customHeight="1">
      <c r="A6" s="113"/>
      <c r="B6" s="105"/>
      <c r="C6" s="55" t="s">
        <v>40</v>
      </c>
      <c r="D6" s="55" t="s">
        <v>41</v>
      </c>
      <c r="E6" s="55" t="s">
        <v>42</v>
      </c>
      <c r="F6" s="106"/>
      <c r="G6" s="106"/>
      <c r="H6" s="106"/>
      <c r="I6" s="106"/>
      <c r="J6" s="106"/>
      <c r="K6" s="106"/>
      <c r="L6" s="106"/>
      <c r="M6" s="105"/>
    </row>
    <row r="7" spans="1:13" ht="21" customHeight="1">
      <c r="A7" s="27" t="s">
        <v>40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1" customHeight="1">
      <c r="A8" s="82" t="s">
        <v>148</v>
      </c>
      <c r="B8" s="83">
        <f>C8+M8</f>
        <v>1067.70332</v>
      </c>
      <c r="C8" s="31">
        <v>995</v>
      </c>
      <c r="D8" s="31">
        <v>995</v>
      </c>
      <c r="E8" s="23"/>
      <c r="F8" s="23"/>
      <c r="G8" s="23"/>
      <c r="H8" s="23"/>
      <c r="I8" s="23"/>
      <c r="J8" s="23"/>
      <c r="K8" s="23"/>
      <c r="L8" s="23"/>
      <c r="M8" s="31">
        <v>72.70331999999999</v>
      </c>
    </row>
    <row r="9" spans="1:13" ht="21" customHeight="1">
      <c r="A9" s="82" t="s">
        <v>149</v>
      </c>
      <c r="B9" s="83">
        <f>C9+M9</f>
        <v>1067.70332</v>
      </c>
      <c r="C9" s="31">
        <v>995</v>
      </c>
      <c r="D9" s="31">
        <v>995</v>
      </c>
      <c r="E9" s="23"/>
      <c r="F9" s="23"/>
      <c r="G9" s="23"/>
      <c r="H9" s="23"/>
      <c r="I9" s="23"/>
      <c r="J9" s="23"/>
      <c r="K9" s="23"/>
      <c r="L9" s="23"/>
      <c r="M9" s="31">
        <v>72.70331999999999</v>
      </c>
    </row>
    <row r="10" spans="1:13" ht="21" customHeight="1">
      <c r="A10" s="7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4.25">
      <c r="A19" s="104"/>
      <c r="B19" s="104"/>
      <c r="C19" s="26"/>
    </row>
  </sheetData>
  <sheetProtection/>
  <mergeCells count="15">
    <mergeCell ref="K5:K6"/>
    <mergeCell ref="L5:L6"/>
    <mergeCell ref="A3:M3"/>
    <mergeCell ref="A5:A6"/>
    <mergeCell ref="C5:E5"/>
    <mergeCell ref="K2:M2"/>
    <mergeCell ref="A19:B19"/>
    <mergeCell ref="F5:F6"/>
    <mergeCell ref="G5:G6"/>
    <mergeCell ref="H5:H6"/>
    <mergeCell ref="B5:B6"/>
    <mergeCell ref="K4:M4"/>
    <mergeCell ref="M5:M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9" sqref="C9:D9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69" t="s">
        <v>116</v>
      </c>
    </row>
    <row r="3" spans="1:8" ht="29.25" customHeight="1">
      <c r="A3" s="119" t="s">
        <v>99</v>
      </c>
      <c r="B3" s="120"/>
      <c r="C3" s="120"/>
      <c r="D3" s="120"/>
      <c r="E3" s="120"/>
      <c r="F3" s="120"/>
      <c r="G3" s="120"/>
      <c r="H3" s="120"/>
    </row>
    <row r="4" spans="1:8" ht="27" customHeight="1">
      <c r="A4" s="87" t="s">
        <v>150</v>
      </c>
      <c r="B4" s="24"/>
      <c r="C4" s="24"/>
      <c r="D4" s="24"/>
      <c r="E4" s="24"/>
      <c r="F4" s="24"/>
      <c r="G4" s="24"/>
      <c r="H4" s="59" t="s">
        <v>56</v>
      </c>
    </row>
    <row r="5" spans="1:8" ht="14.25" customHeight="1">
      <c r="A5" s="112" t="s">
        <v>57</v>
      </c>
      <c r="B5" s="105" t="s">
        <v>58</v>
      </c>
      <c r="C5" s="114" t="s">
        <v>54</v>
      </c>
      <c r="D5" s="117"/>
      <c r="E5" s="105" t="s">
        <v>55</v>
      </c>
      <c r="F5" s="105" t="s">
        <v>61</v>
      </c>
      <c r="G5" s="105" t="s">
        <v>62</v>
      </c>
      <c r="H5" s="105" t="s">
        <v>63</v>
      </c>
    </row>
    <row r="6" spans="1:8" ht="21.75" customHeight="1">
      <c r="A6" s="113"/>
      <c r="B6" s="105"/>
      <c r="C6" s="55" t="s">
        <v>59</v>
      </c>
      <c r="D6" s="55" t="s">
        <v>60</v>
      </c>
      <c r="E6" s="106"/>
      <c r="F6" s="106"/>
      <c r="G6" s="106"/>
      <c r="H6" s="106"/>
    </row>
    <row r="7" spans="1:8" ht="14.25">
      <c r="A7" s="27" t="s">
        <v>53</v>
      </c>
      <c r="B7" s="27"/>
      <c r="C7" s="27"/>
      <c r="D7" s="27"/>
      <c r="E7" s="27"/>
      <c r="F7" s="27"/>
      <c r="G7" s="27"/>
      <c r="H7" s="27"/>
    </row>
    <row r="8" spans="1:8" ht="14.25">
      <c r="A8" s="85" t="s">
        <v>148</v>
      </c>
      <c r="B8" s="27"/>
      <c r="C8" s="27"/>
      <c r="D8" s="27"/>
      <c r="E8" s="27"/>
      <c r="F8" s="27"/>
      <c r="G8" s="27"/>
      <c r="H8" s="27"/>
    </row>
    <row r="9" spans="1:8" ht="14.25">
      <c r="A9" s="86" t="s">
        <v>149</v>
      </c>
      <c r="B9" s="27">
        <v>1067.7</v>
      </c>
      <c r="C9" s="27">
        <v>598.45</v>
      </c>
      <c r="D9" s="27">
        <v>76.32</v>
      </c>
      <c r="E9" s="27">
        <v>392.93</v>
      </c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118"/>
      <c r="B27" s="118"/>
      <c r="C27" s="118"/>
      <c r="D27" s="118"/>
      <c r="E27" s="54"/>
      <c r="F27" s="54"/>
      <c r="G27" s="54"/>
      <c r="H27" s="54"/>
    </row>
  </sheetData>
  <sheetProtection/>
  <mergeCells count="9">
    <mergeCell ref="B5:B6"/>
    <mergeCell ref="C5:D5"/>
    <mergeCell ref="A27:D27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14"/>
    </row>
    <row r="2" spans="1:4" ht="14.25">
      <c r="A2" s="15"/>
      <c r="D2" s="16" t="s">
        <v>117</v>
      </c>
    </row>
    <row r="3" spans="1:4" ht="27">
      <c r="A3" s="44" t="s">
        <v>100</v>
      </c>
      <c r="B3" s="44"/>
      <c r="C3" s="45"/>
      <c r="D3" s="45"/>
    </row>
    <row r="4" spans="1:4" ht="14.25">
      <c r="A4" s="93" t="s">
        <v>150</v>
      </c>
      <c r="B4" s="3"/>
      <c r="C4" s="3"/>
      <c r="D4" s="57" t="s">
        <v>1</v>
      </c>
    </row>
    <row r="5" spans="1:4" ht="14.25">
      <c r="A5" s="34" t="s">
        <v>2</v>
      </c>
      <c r="B5" s="35"/>
      <c r="C5" s="34" t="s">
        <v>3</v>
      </c>
      <c r="D5" s="36"/>
    </row>
    <row r="6" spans="1:4" ht="33" customHeight="1">
      <c r="A6" s="37" t="s">
        <v>4</v>
      </c>
      <c r="B6" s="37" t="s">
        <v>5</v>
      </c>
      <c r="C6" s="37" t="s">
        <v>4</v>
      </c>
      <c r="D6" s="37" t="s">
        <v>91</v>
      </c>
    </row>
    <row r="7" spans="1:4" ht="14.25">
      <c r="A7" s="12" t="s">
        <v>66</v>
      </c>
      <c r="B7" s="28">
        <v>995</v>
      </c>
      <c r="C7" s="29" t="s">
        <v>68</v>
      </c>
      <c r="D7" s="30">
        <f>D8+D11+D15+D21</f>
        <v>1067.7</v>
      </c>
    </row>
    <row r="8" spans="1:4" ht="14.25">
      <c r="A8" s="23" t="s">
        <v>44</v>
      </c>
      <c r="B8" s="28">
        <v>995</v>
      </c>
      <c r="C8" s="80" t="s">
        <v>151</v>
      </c>
      <c r="D8" s="81">
        <v>11.9</v>
      </c>
    </row>
    <row r="9" spans="1:4" ht="14.25">
      <c r="A9" s="23" t="s">
        <v>45</v>
      </c>
      <c r="B9" s="28"/>
      <c r="C9" s="80" t="s">
        <v>131</v>
      </c>
      <c r="D9" s="81">
        <v>11.9</v>
      </c>
    </row>
    <row r="10" spans="1:4" ht="14.25">
      <c r="A10" s="12"/>
      <c r="B10" s="28"/>
      <c r="C10" s="80" t="s">
        <v>132</v>
      </c>
      <c r="D10" s="81">
        <v>11.9</v>
      </c>
    </row>
    <row r="11" spans="1:4" ht="14.25">
      <c r="A11" s="39"/>
      <c r="B11" s="28"/>
      <c r="C11" s="80" t="s">
        <v>152</v>
      </c>
      <c r="D11" s="81">
        <v>63.56</v>
      </c>
    </row>
    <row r="12" spans="1:4" ht="14.25">
      <c r="A12" s="39"/>
      <c r="B12" s="30"/>
      <c r="C12" s="80" t="s">
        <v>133</v>
      </c>
      <c r="D12" s="81">
        <v>63.56</v>
      </c>
    </row>
    <row r="13" spans="1:4" ht="14.25">
      <c r="A13" s="61"/>
      <c r="B13" s="30"/>
      <c r="C13" s="80" t="s">
        <v>134</v>
      </c>
      <c r="D13" s="81">
        <v>45.4</v>
      </c>
    </row>
    <row r="14" spans="1:4" ht="14.25">
      <c r="A14" s="61"/>
      <c r="B14" s="30"/>
      <c r="C14" s="80" t="s">
        <v>135</v>
      </c>
      <c r="D14" s="81">
        <v>18.16</v>
      </c>
    </row>
    <row r="15" spans="1:4" ht="14.25">
      <c r="A15" s="41"/>
      <c r="B15" s="31"/>
      <c r="C15" s="80" t="s">
        <v>153</v>
      </c>
      <c r="D15" s="81">
        <f>D17+D18+D19+D20</f>
        <v>909.0799999999999</v>
      </c>
    </row>
    <row r="16" spans="1:4" ht="14.25">
      <c r="A16" s="12"/>
      <c r="B16" s="31"/>
      <c r="C16" s="80" t="s">
        <v>136</v>
      </c>
      <c r="D16" s="81">
        <f>D17+D18+D19+D20</f>
        <v>909.0799999999999</v>
      </c>
    </row>
    <row r="17" spans="1:4" ht="14.25">
      <c r="A17" s="12"/>
      <c r="B17" s="31"/>
      <c r="C17" s="80" t="s">
        <v>137</v>
      </c>
      <c r="D17" s="81">
        <v>516.15</v>
      </c>
    </row>
    <row r="18" spans="1:4" ht="14.25">
      <c r="A18" s="39" t="s">
        <v>67</v>
      </c>
      <c r="B18" s="31">
        <v>72.70331999999999</v>
      </c>
      <c r="C18" s="80" t="s">
        <v>138</v>
      </c>
      <c r="D18" s="81">
        <v>5.5</v>
      </c>
    </row>
    <row r="19" spans="1:4" ht="14.25">
      <c r="A19" s="73" t="s">
        <v>124</v>
      </c>
      <c r="B19" s="31">
        <v>72.70331999999999</v>
      </c>
      <c r="C19" s="80" t="s">
        <v>139</v>
      </c>
      <c r="D19" s="81">
        <v>369.43</v>
      </c>
    </row>
    <row r="20" spans="1:4" ht="14.25">
      <c r="A20" s="75" t="s">
        <v>123</v>
      </c>
      <c r="B20" s="31"/>
      <c r="C20" s="80" t="s">
        <v>147</v>
      </c>
      <c r="D20" s="81">
        <v>18</v>
      </c>
    </row>
    <row r="21" spans="1:4" ht="14.25">
      <c r="A21" s="12"/>
      <c r="B21" s="31"/>
      <c r="C21" s="88" t="s">
        <v>154</v>
      </c>
      <c r="D21" s="89">
        <v>83.16</v>
      </c>
    </row>
    <row r="22" spans="1:4" ht="14.25">
      <c r="A22" s="12"/>
      <c r="B22" s="33"/>
      <c r="C22" s="90" t="s">
        <v>140</v>
      </c>
      <c r="D22" s="91">
        <v>83.16</v>
      </c>
    </row>
    <row r="23" spans="1:4" ht="14.25">
      <c r="A23" s="12" t="s">
        <v>65</v>
      </c>
      <c r="B23" s="33"/>
      <c r="C23" s="90" t="s">
        <v>141</v>
      </c>
      <c r="D23" s="91">
        <v>83.16</v>
      </c>
    </row>
    <row r="24" spans="1:4" ht="14.25">
      <c r="A24" s="12"/>
      <c r="B24" s="33"/>
      <c r="C24" s="90" t="s">
        <v>155</v>
      </c>
      <c r="D24" s="91"/>
    </row>
    <row r="25" spans="1:4" ht="14.25">
      <c r="A25" s="41" t="s">
        <v>25</v>
      </c>
      <c r="B25" s="31">
        <f>B7+B18</f>
        <v>1067.70332</v>
      </c>
      <c r="C25" s="41" t="s">
        <v>26</v>
      </c>
      <c r="D25" s="92">
        <f>D7</f>
        <v>1067.7</v>
      </c>
    </row>
    <row r="27" spans="1:2" ht="18.75">
      <c r="A27" s="76"/>
      <c r="B27" s="7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6"/>
  <sheetViews>
    <sheetView zoomScalePageLayoutView="0" workbookViewId="0" topLeftCell="A4">
      <selection activeCell="F7" sqref="F7"/>
    </sheetView>
  </sheetViews>
  <sheetFormatPr defaultColWidth="6.875" defaultRowHeight="19.5" customHeight="1"/>
  <cols>
    <col min="1" max="1" width="10.375" style="6" customWidth="1"/>
    <col min="2" max="2" width="30.00390625" style="6" customWidth="1"/>
    <col min="3" max="3" width="10.50390625" style="6" customWidth="1"/>
    <col min="4" max="6" width="12.75390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25"/>
      <c r="B1" s="125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70" t="s">
        <v>118</v>
      </c>
    </row>
    <row r="3" spans="1:244" s="4" customFormat="1" ht="24" customHeight="1">
      <c r="A3" s="123" t="s">
        <v>101</v>
      </c>
      <c r="B3" s="124"/>
      <c r="C3" s="124"/>
      <c r="D3" s="124"/>
      <c r="E3" s="124"/>
      <c r="F3" s="124"/>
      <c r="G3" s="111"/>
      <c r="H3" s="11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60" t="s">
        <v>0</v>
      </c>
      <c r="B4" s="10"/>
      <c r="C4" s="10"/>
      <c r="D4" s="11"/>
      <c r="E4" s="11"/>
      <c r="H4" s="58" t="s">
        <v>27</v>
      </c>
    </row>
    <row r="5" spans="1:8" ht="16.5" customHeight="1">
      <c r="A5" s="128" t="s">
        <v>82</v>
      </c>
      <c r="B5" s="129"/>
      <c r="C5" s="130" t="s">
        <v>112</v>
      </c>
      <c r="D5" s="121" t="s">
        <v>92</v>
      </c>
      <c r="E5" s="127"/>
      <c r="F5" s="122"/>
      <c r="G5" s="121" t="s">
        <v>93</v>
      </c>
      <c r="H5" s="122"/>
    </row>
    <row r="6" spans="1:8" s="5" customFormat="1" ht="16.5" customHeight="1">
      <c r="A6" s="62" t="s">
        <v>83</v>
      </c>
      <c r="B6" s="38" t="s">
        <v>81</v>
      </c>
      <c r="C6" s="131"/>
      <c r="D6" s="47" t="s">
        <v>74</v>
      </c>
      <c r="E6" s="47" t="s">
        <v>54</v>
      </c>
      <c r="F6" s="47" t="s">
        <v>55</v>
      </c>
      <c r="G6" s="63" t="s">
        <v>94</v>
      </c>
      <c r="H6" s="47" t="s">
        <v>95</v>
      </c>
    </row>
    <row r="7" spans="1:8" s="5" customFormat="1" ht="16.5" customHeight="1">
      <c r="A7" s="132" t="s">
        <v>53</v>
      </c>
      <c r="B7" s="117"/>
      <c r="C7" s="41">
        <v>958.82</v>
      </c>
      <c r="D7" s="48">
        <f>E7+F7</f>
        <v>1067.7</v>
      </c>
      <c r="E7" s="48">
        <f>E8+E11+E15+E21</f>
        <v>674.77</v>
      </c>
      <c r="F7" s="48">
        <f>F16</f>
        <v>392.93</v>
      </c>
      <c r="G7" s="97">
        <f>D7-C7</f>
        <v>108.88</v>
      </c>
      <c r="H7" s="97">
        <f>G7/C7</f>
        <v>0.11355624621931122</v>
      </c>
    </row>
    <row r="8" spans="1:8" ht="16.5" customHeight="1">
      <c r="A8" s="95">
        <v>201</v>
      </c>
      <c r="B8" s="80" t="s">
        <v>142</v>
      </c>
      <c r="C8" s="81">
        <v>0</v>
      </c>
      <c r="D8" s="49">
        <f>E8+F8</f>
        <v>11.9</v>
      </c>
      <c r="E8" s="81">
        <v>11.9</v>
      </c>
      <c r="F8" s="49"/>
      <c r="G8" s="97">
        <f aca="true" t="shared" si="0" ref="G8:G23">D8-C8</f>
        <v>11.9</v>
      </c>
      <c r="H8" s="97"/>
    </row>
    <row r="9" spans="1:8" ht="16.5" customHeight="1">
      <c r="A9" s="94" t="s">
        <v>157</v>
      </c>
      <c r="B9" s="80" t="s">
        <v>184</v>
      </c>
      <c r="C9" s="81">
        <v>0</v>
      </c>
      <c r="D9" s="49">
        <f aca="true" t="shared" si="1" ref="D9:D23">E9+F9</f>
        <v>11.9</v>
      </c>
      <c r="E9" s="81">
        <v>11.9</v>
      </c>
      <c r="F9" s="50"/>
      <c r="G9" s="97">
        <f t="shared" si="0"/>
        <v>11.9</v>
      </c>
      <c r="H9" s="97"/>
    </row>
    <row r="10" spans="1:8" ht="16.5" customHeight="1">
      <c r="A10" s="94" t="s">
        <v>158</v>
      </c>
      <c r="B10" s="80" t="s">
        <v>185</v>
      </c>
      <c r="C10" s="81">
        <v>0</v>
      </c>
      <c r="D10" s="49">
        <f t="shared" si="1"/>
        <v>11.9</v>
      </c>
      <c r="E10" s="81">
        <v>11.9</v>
      </c>
      <c r="F10" s="51"/>
      <c r="G10" s="97">
        <f t="shared" si="0"/>
        <v>11.9</v>
      </c>
      <c r="H10" s="97"/>
    </row>
    <row r="11" spans="1:8" ht="16.5" customHeight="1">
      <c r="A11" s="94" t="s">
        <v>156</v>
      </c>
      <c r="B11" s="80" t="s">
        <v>143</v>
      </c>
      <c r="C11" s="81">
        <v>61.32</v>
      </c>
      <c r="D11" s="49">
        <f t="shared" si="1"/>
        <v>63.56</v>
      </c>
      <c r="E11" s="81">
        <v>63.56</v>
      </c>
      <c r="F11" s="51"/>
      <c r="G11" s="97">
        <f t="shared" si="0"/>
        <v>2.240000000000002</v>
      </c>
      <c r="H11" s="97">
        <f aca="true" t="shared" si="2" ref="H11:H23">G11/C11</f>
        <v>0.036529680365296836</v>
      </c>
    </row>
    <row r="12" spans="1:8" ht="16.5" customHeight="1">
      <c r="A12" s="40">
        <v>20805</v>
      </c>
      <c r="B12" s="80" t="s">
        <v>133</v>
      </c>
      <c r="C12" s="81">
        <v>61.32</v>
      </c>
      <c r="D12" s="49">
        <f t="shared" si="1"/>
        <v>63.56</v>
      </c>
      <c r="E12" s="81">
        <v>63.56</v>
      </c>
      <c r="F12" s="52"/>
      <c r="G12" s="97">
        <f t="shared" si="0"/>
        <v>2.240000000000002</v>
      </c>
      <c r="H12" s="97">
        <f t="shared" si="2"/>
        <v>0.036529680365296836</v>
      </c>
    </row>
    <row r="13" spans="1:8" ht="16.5" customHeight="1">
      <c r="A13" s="40">
        <v>2080505</v>
      </c>
      <c r="B13" s="80" t="s">
        <v>134</v>
      </c>
      <c r="C13" s="96">
        <v>44.89</v>
      </c>
      <c r="D13" s="49">
        <f t="shared" si="1"/>
        <v>45.4</v>
      </c>
      <c r="E13" s="81">
        <v>45.4</v>
      </c>
      <c r="F13" s="52"/>
      <c r="G13" s="97">
        <f t="shared" si="0"/>
        <v>0.509999999999998</v>
      </c>
      <c r="H13" s="97">
        <f t="shared" si="2"/>
        <v>0.011361104923145422</v>
      </c>
    </row>
    <row r="14" spans="1:8" ht="16.5" customHeight="1">
      <c r="A14" s="40">
        <v>2080506</v>
      </c>
      <c r="B14" s="80" t="s">
        <v>135</v>
      </c>
      <c r="C14" s="96">
        <v>16.43</v>
      </c>
      <c r="D14" s="49">
        <f t="shared" si="1"/>
        <v>18.16</v>
      </c>
      <c r="E14" s="81">
        <v>18.16</v>
      </c>
      <c r="F14" s="52"/>
      <c r="G14" s="97">
        <f t="shared" si="0"/>
        <v>1.7300000000000004</v>
      </c>
      <c r="H14" s="97">
        <f t="shared" si="2"/>
        <v>0.10529519172245895</v>
      </c>
    </row>
    <row r="15" spans="1:8" ht="16.5" customHeight="1">
      <c r="A15" s="40">
        <v>215</v>
      </c>
      <c r="B15" s="80" t="s">
        <v>144</v>
      </c>
      <c r="C15" s="96">
        <v>816.41</v>
      </c>
      <c r="D15" s="49">
        <f t="shared" si="1"/>
        <v>516.15</v>
      </c>
      <c r="E15" s="81">
        <f>E17+E18+E19+E20</f>
        <v>516.15</v>
      </c>
      <c r="F15" s="52"/>
      <c r="G15" s="97">
        <f t="shared" si="0"/>
        <v>-300.26</v>
      </c>
      <c r="H15" s="97">
        <f t="shared" si="2"/>
        <v>-0.3677808944035472</v>
      </c>
    </row>
    <row r="16" spans="1:8" ht="16.5" customHeight="1">
      <c r="A16" s="40">
        <v>21506</v>
      </c>
      <c r="B16" s="80" t="s">
        <v>136</v>
      </c>
      <c r="C16" s="96">
        <v>816.41</v>
      </c>
      <c r="D16" s="49">
        <f t="shared" si="1"/>
        <v>909.0799999999999</v>
      </c>
      <c r="E16" s="81">
        <f>E17+E18+E19+E20</f>
        <v>516.15</v>
      </c>
      <c r="F16" s="52">
        <v>392.93</v>
      </c>
      <c r="G16" s="97">
        <f t="shared" si="0"/>
        <v>92.66999999999996</v>
      </c>
      <c r="H16" s="97">
        <f t="shared" si="2"/>
        <v>0.11350914369005764</v>
      </c>
    </row>
    <row r="17" spans="1:8" ht="16.5" customHeight="1">
      <c r="A17" s="40">
        <v>2150601</v>
      </c>
      <c r="B17" s="80" t="s">
        <v>137</v>
      </c>
      <c r="C17" s="96">
        <v>608.84</v>
      </c>
      <c r="D17" s="49">
        <f t="shared" si="1"/>
        <v>516.15</v>
      </c>
      <c r="E17" s="81">
        <v>516.15</v>
      </c>
      <c r="F17" s="52"/>
      <c r="G17" s="97">
        <f t="shared" si="0"/>
        <v>-92.69000000000005</v>
      </c>
      <c r="H17" s="97">
        <f t="shared" si="2"/>
        <v>-0.15224032586558053</v>
      </c>
    </row>
    <row r="18" spans="1:8" ht="16.5" customHeight="1">
      <c r="A18" s="40">
        <v>2150602</v>
      </c>
      <c r="B18" s="80" t="s">
        <v>186</v>
      </c>
      <c r="C18" s="96">
        <v>12.11</v>
      </c>
      <c r="D18" s="49">
        <f t="shared" si="1"/>
        <v>5.5</v>
      </c>
      <c r="E18" s="81">
        <v>0</v>
      </c>
      <c r="F18" s="81">
        <v>5.5</v>
      </c>
      <c r="G18" s="97">
        <f t="shared" si="0"/>
        <v>-6.609999999999999</v>
      </c>
      <c r="H18" s="97">
        <f t="shared" si="2"/>
        <v>-0.5458298926507019</v>
      </c>
    </row>
    <row r="19" spans="1:8" ht="16.5" customHeight="1">
      <c r="A19" s="40">
        <v>2150605</v>
      </c>
      <c r="B19" s="80" t="s">
        <v>139</v>
      </c>
      <c r="C19" s="96">
        <v>174.17</v>
      </c>
      <c r="D19" s="49">
        <f t="shared" si="1"/>
        <v>369.43</v>
      </c>
      <c r="E19" s="81">
        <v>0</v>
      </c>
      <c r="F19" s="81">
        <v>369.43</v>
      </c>
      <c r="G19" s="97">
        <f t="shared" si="0"/>
        <v>195.26000000000002</v>
      </c>
      <c r="H19" s="97">
        <f t="shared" si="2"/>
        <v>1.1210885916059026</v>
      </c>
    </row>
    <row r="20" spans="1:8" ht="16.5" customHeight="1">
      <c r="A20" s="40">
        <v>2150699</v>
      </c>
      <c r="B20" s="80" t="s">
        <v>147</v>
      </c>
      <c r="C20" s="96">
        <v>21.29</v>
      </c>
      <c r="D20" s="49">
        <f t="shared" si="1"/>
        <v>18</v>
      </c>
      <c r="E20" s="81">
        <v>0</v>
      </c>
      <c r="F20" s="81">
        <v>18</v>
      </c>
      <c r="G20" s="97">
        <f t="shared" si="0"/>
        <v>-3.289999999999999</v>
      </c>
      <c r="H20" s="97">
        <f t="shared" si="2"/>
        <v>-0.15453264443400655</v>
      </c>
    </row>
    <row r="21" spans="1:8" ht="16.5" customHeight="1">
      <c r="A21" s="40">
        <v>221</v>
      </c>
      <c r="B21" s="80" t="s">
        <v>145</v>
      </c>
      <c r="C21" s="96">
        <v>75.26</v>
      </c>
      <c r="D21" s="49">
        <f t="shared" si="1"/>
        <v>83.16</v>
      </c>
      <c r="E21" s="81">
        <v>83.16</v>
      </c>
      <c r="F21" s="52"/>
      <c r="G21" s="97">
        <f t="shared" si="0"/>
        <v>7.8999999999999915</v>
      </c>
      <c r="H21" s="97">
        <f t="shared" si="2"/>
        <v>0.10496943927717235</v>
      </c>
    </row>
    <row r="22" spans="1:8" ht="16.5" customHeight="1">
      <c r="A22" s="40">
        <v>22102</v>
      </c>
      <c r="B22" s="80" t="s">
        <v>140</v>
      </c>
      <c r="C22" s="96">
        <v>75.26</v>
      </c>
      <c r="D22" s="49">
        <f t="shared" si="1"/>
        <v>83.16</v>
      </c>
      <c r="E22" s="81">
        <v>83.16</v>
      </c>
      <c r="F22" s="52"/>
      <c r="G22" s="97">
        <f t="shared" si="0"/>
        <v>7.8999999999999915</v>
      </c>
      <c r="H22" s="97">
        <f t="shared" si="2"/>
        <v>0.10496943927717235</v>
      </c>
    </row>
    <row r="23" spans="1:8" ht="16.5" customHeight="1">
      <c r="A23" s="40">
        <v>2210201</v>
      </c>
      <c r="B23" s="80" t="s">
        <v>141</v>
      </c>
      <c r="C23" s="96">
        <v>75.26</v>
      </c>
      <c r="D23" s="49">
        <f t="shared" si="1"/>
        <v>83.16</v>
      </c>
      <c r="E23" s="81">
        <v>83.16</v>
      </c>
      <c r="F23" s="52"/>
      <c r="G23" s="97">
        <f t="shared" si="0"/>
        <v>7.8999999999999915</v>
      </c>
      <c r="H23" s="97">
        <f t="shared" si="2"/>
        <v>0.10496943927717235</v>
      </c>
    </row>
    <row r="24" spans="1:8" ht="16.5" customHeight="1">
      <c r="A24" s="12"/>
      <c r="B24" s="27"/>
      <c r="C24" s="27"/>
      <c r="D24" s="52"/>
      <c r="E24" s="52"/>
      <c r="F24" s="52"/>
      <c r="G24" s="39"/>
      <c r="H24" s="39"/>
    </row>
    <row r="26" spans="1:3" ht="19.5" customHeight="1">
      <c r="A26" s="126"/>
      <c r="B26" s="126"/>
      <c r="C26" s="77"/>
    </row>
  </sheetData>
  <sheetProtection/>
  <mergeCells count="8">
    <mergeCell ref="G5:H5"/>
    <mergeCell ref="A3:H3"/>
    <mergeCell ref="A1:B1"/>
    <mergeCell ref="A26:B26"/>
    <mergeCell ref="D5:F5"/>
    <mergeCell ref="A5:B5"/>
    <mergeCell ref="C5:C6"/>
    <mergeCell ref="A7:B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4" sqref="G4"/>
    </sheetView>
  </sheetViews>
  <sheetFormatPr defaultColWidth="9.00390625" defaultRowHeight="14.25"/>
  <cols>
    <col min="1" max="1" width="7.75390625" style="0" customWidth="1"/>
    <col min="2" max="2" width="21.00390625" style="0" customWidth="1"/>
    <col min="3" max="3" width="12.375" style="0" customWidth="1"/>
    <col min="4" max="4" width="12.75390625" style="0" customWidth="1"/>
    <col min="5" max="5" width="13.625" style="0" customWidth="1"/>
  </cols>
  <sheetData>
    <row r="1" ht="14.25">
      <c r="A1" s="14"/>
    </row>
    <row r="2" spans="1:5" s="3" customFormat="1" ht="12">
      <c r="A2" s="6"/>
      <c r="E2" s="69" t="s">
        <v>119</v>
      </c>
    </row>
    <row r="3" spans="1:5" s="53" customFormat="1" ht="25.5" customHeight="1">
      <c r="A3" s="134" t="s">
        <v>102</v>
      </c>
      <c r="B3" s="135"/>
      <c r="C3" s="135"/>
      <c r="D3" s="111"/>
      <c r="E3" s="111"/>
    </row>
    <row r="4" spans="1:5" s="3" customFormat="1" ht="26.25" customHeight="1">
      <c r="A4" s="56" t="s">
        <v>0</v>
      </c>
      <c r="E4" s="58" t="s">
        <v>27</v>
      </c>
    </row>
    <row r="5" spans="1:5" ht="18.75" customHeight="1">
      <c r="A5" s="133" t="s">
        <v>113</v>
      </c>
      <c r="B5" s="117"/>
      <c r="C5" s="136" t="s">
        <v>104</v>
      </c>
      <c r="D5" s="137"/>
      <c r="E5" s="138"/>
    </row>
    <row r="6" spans="1:5" ht="18.75" customHeight="1">
      <c r="A6" s="27" t="s">
        <v>29</v>
      </c>
      <c r="B6" s="27" t="s">
        <v>30</v>
      </c>
      <c r="C6" s="27" t="s">
        <v>74</v>
      </c>
      <c r="D6" s="55" t="s">
        <v>85</v>
      </c>
      <c r="E6" s="55" t="s">
        <v>86</v>
      </c>
    </row>
    <row r="7" spans="1:5" ht="18.75" customHeight="1">
      <c r="A7" s="139" t="s">
        <v>74</v>
      </c>
      <c r="B7" s="140"/>
      <c r="C7" s="100">
        <f>D7+E7</f>
        <v>674.77</v>
      </c>
      <c r="D7" s="100">
        <f>D8+D14+D28+D36</f>
        <v>598.4499999999999</v>
      </c>
      <c r="E7" s="100">
        <f>E8+E14+E28+E36</f>
        <v>76.32</v>
      </c>
    </row>
    <row r="8" spans="1:5" s="54" customFormat="1" ht="18.75" customHeight="1">
      <c r="A8" s="27">
        <v>301</v>
      </c>
      <c r="B8" s="27" t="s">
        <v>87</v>
      </c>
      <c r="C8" s="100">
        <f aca="true" t="shared" si="0" ref="C8:C36">D8+E8</f>
        <v>508.0199999999999</v>
      </c>
      <c r="D8" s="100">
        <f>D9+D10+D11+D12+D13</f>
        <v>508.0199999999999</v>
      </c>
      <c r="E8" s="100"/>
    </row>
    <row r="9" spans="1:5" s="54" customFormat="1" ht="18.75" customHeight="1">
      <c r="A9" s="27">
        <v>30101</v>
      </c>
      <c r="B9" s="27" t="s">
        <v>88</v>
      </c>
      <c r="C9" s="100">
        <f t="shared" si="0"/>
        <v>82.09</v>
      </c>
      <c r="D9" s="100">
        <v>82.09</v>
      </c>
      <c r="E9" s="100"/>
    </row>
    <row r="10" spans="1:5" s="54" customFormat="1" ht="18.75" customHeight="1">
      <c r="A10" s="27">
        <v>30102</v>
      </c>
      <c r="B10" s="27" t="s">
        <v>89</v>
      </c>
      <c r="C10" s="100">
        <f t="shared" si="0"/>
        <v>275.83</v>
      </c>
      <c r="D10" s="100">
        <v>275.83</v>
      </c>
      <c r="E10" s="100"/>
    </row>
    <row r="11" spans="1:5" s="54" customFormat="1" ht="18.75" customHeight="1">
      <c r="A11" s="27">
        <v>30103</v>
      </c>
      <c r="B11" s="98" t="s">
        <v>163</v>
      </c>
      <c r="C11" s="100">
        <f t="shared" si="0"/>
        <v>27.46</v>
      </c>
      <c r="D11" s="100">
        <v>27.46</v>
      </c>
      <c r="E11" s="100"/>
    </row>
    <row r="12" spans="1:5" s="54" customFormat="1" ht="18.75" customHeight="1">
      <c r="A12" s="27">
        <v>30104</v>
      </c>
      <c r="B12" s="27" t="s">
        <v>159</v>
      </c>
      <c r="C12" s="100">
        <f t="shared" si="0"/>
        <v>90.77</v>
      </c>
      <c r="D12" s="100">
        <v>90.77</v>
      </c>
      <c r="E12" s="100"/>
    </row>
    <row r="13" spans="1:5" s="54" customFormat="1" ht="18.75" customHeight="1">
      <c r="A13" s="27">
        <v>30199</v>
      </c>
      <c r="B13" s="27" t="s">
        <v>160</v>
      </c>
      <c r="C13" s="100">
        <f t="shared" si="0"/>
        <v>31.87</v>
      </c>
      <c r="D13" s="100">
        <v>31.87</v>
      </c>
      <c r="E13" s="100"/>
    </row>
    <row r="14" spans="1:5" s="54" customFormat="1" ht="18.75" customHeight="1">
      <c r="A14" s="27">
        <v>302</v>
      </c>
      <c r="B14" s="27" t="s">
        <v>90</v>
      </c>
      <c r="C14" s="100">
        <f t="shared" si="0"/>
        <v>73.32</v>
      </c>
      <c r="D14" s="100"/>
      <c r="E14" s="100">
        <f>E15+E16+E17+E18+E19+E20+E21+E22+E23+E24+E25+E26+E27</f>
        <v>73.32</v>
      </c>
    </row>
    <row r="15" spans="1:5" s="54" customFormat="1" ht="18.75" customHeight="1">
      <c r="A15" s="27">
        <v>30201</v>
      </c>
      <c r="B15" s="27" t="s">
        <v>161</v>
      </c>
      <c r="C15" s="100">
        <f t="shared" si="0"/>
        <v>11</v>
      </c>
      <c r="D15" s="100"/>
      <c r="E15" s="100">
        <v>11</v>
      </c>
    </row>
    <row r="16" spans="1:5" s="54" customFormat="1" ht="18.75" customHeight="1">
      <c r="A16" s="27">
        <v>30202</v>
      </c>
      <c r="B16" s="27" t="s">
        <v>162</v>
      </c>
      <c r="C16" s="100">
        <f t="shared" si="0"/>
        <v>3.32</v>
      </c>
      <c r="D16" s="100"/>
      <c r="E16" s="100">
        <v>3.32</v>
      </c>
    </row>
    <row r="17" spans="1:5" s="54" customFormat="1" ht="18.75" customHeight="1">
      <c r="A17" s="27">
        <v>30207</v>
      </c>
      <c r="B17" s="27" t="s">
        <v>164</v>
      </c>
      <c r="C17" s="100">
        <f t="shared" si="0"/>
        <v>3</v>
      </c>
      <c r="D17" s="100"/>
      <c r="E17" s="100">
        <v>3</v>
      </c>
    </row>
    <row r="18" spans="1:5" s="54" customFormat="1" ht="18.75" customHeight="1">
      <c r="A18" s="27">
        <v>30211</v>
      </c>
      <c r="B18" s="27" t="s">
        <v>165</v>
      </c>
      <c r="C18" s="100">
        <f t="shared" si="0"/>
        <v>2</v>
      </c>
      <c r="D18" s="100"/>
      <c r="E18" s="100">
        <v>2</v>
      </c>
    </row>
    <row r="19" spans="1:5" s="54" customFormat="1" ht="18.75" customHeight="1">
      <c r="A19" s="27">
        <v>30213</v>
      </c>
      <c r="B19" s="27" t="s">
        <v>166</v>
      </c>
      <c r="C19" s="100">
        <f t="shared" si="0"/>
        <v>2</v>
      </c>
      <c r="D19" s="100"/>
      <c r="E19" s="100">
        <v>2</v>
      </c>
    </row>
    <row r="20" spans="1:5" s="54" customFormat="1" ht="18.75" customHeight="1">
      <c r="A20" s="27">
        <v>30215</v>
      </c>
      <c r="B20" s="27" t="s">
        <v>167</v>
      </c>
      <c r="C20" s="100">
        <f t="shared" si="0"/>
        <v>1</v>
      </c>
      <c r="D20" s="100"/>
      <c r="E20" s="100">
        <v>1</v>
      </c>
    </row>
    <row r="21" spans="1:5" s="54" customFormat="1" ht="18.75" customHeight="1">
      <c r="A21" s="27">
        <v>30216</v>
      </c>
      <c r="B21" s="27" t="s">
        <v>168</v>
      </c>
      <c r="C21" s="100">
        <f t="shared" si="0"/>
        <v>1</v>
      </c>
      <c r="D21" s="100"/>
      <c r="E21" s="100">
        <v>1</v>
      </c>
    </row>
    <row r="22" spans="1:5" s="54" customFormat="1" ht="18.75" customHeight="1">
      <c r="A22" s="27">
        <v>30217</v>
      </c>
      <c r="B22" s="27" t="s">
        <v>169</v>
      </c>
      <c r="C22" s="100">
        <f t="shared" si="0"/>
        <v>2</v>
      </c>
      <c r="D22" s="100"/>
      <c r="E22" s="100">
        <v>2</v>
      </c>
    </row>
    <row r="23" spans="1:5" s="54" customFormat="1" ht="18.75" customHeight="1">
      <c r="A23" s="27">
        <v>30228</v>
      </c>
      <c r="B23" s="27" t="s">
        <v>170</v>
      </c>
      <c r="C23" s="100">
        <f t="shared" si="0"/>
        <v>7</v>
      </c>
      <c r="D23" s="100"/>
      <c r="E23" s="100">
        <v>7</v>
      </c>
    </row>
    <row r="24" spans="1:5" s="54" customFormat="1" ht="18.75" customHeight="1">
      <c r="A24" s="27">
        <v>30229</v>
      </c>
      <c r="B24" s="27" t="s">
        <v>171</v>
      </c>
      <c r="C24" s="100">
        <f t="shared" si="0"/>
        <v>11</v>
      </c>
      <c r="D24" s="100"/>
      <c r="E24" s="100">
        <v>11</v>
      </c>
    </row>
    <row r="25" spans="1:5" s="54" customFormat="1" ht="18.75" customHeight="1">
      <c r="A25" s="27">
        <v>30231</v>
      </c>
      <c r="B25" s="27" t="s">
        <v>172</v>
      </c>
      <c r="C25" s="100">
        <f t="shared" si="0"/>
        <v>3</v>
      </c>
      <c r="D25" s="100"/>
      <c r="E25" s="100">
        <v>3</v>
      </c>
    </row>
    <row r="26" spans="1:5" s="54" customFormat="1" ht="18.75" customHeight="1">
      <c r="A26" s="27">
        <v>30239</v>
      </c>
      <c r="B26" s="71" t="s">
        <v>173</v>
      </c>
      <c r="C26" s="100">
        <f t="shared" si="0"/>
        <v>19</v>
      </c>
      <c r="D26" s="100"/>
      <c r="E26" s="100">
        <v>19</v>
      </c>
    </row>
    <row r="27" spans="1:5" s="54" customFormat="1" ht="18.75" customHeight="1">
      <c r="A27" s="27">
        <v>30299</v>
      </c>
      <c r="B27" s="27" t="s">
        <v>174</v>
      </c>
      <c r="C27" s="100">
        <f t="shared" si="0"/>
        <v>8</v>
      </c>
      <c r="D27" s="100"/>
      <c r="E27" s="100">
        <v>8</v>
      </c>
    </row>
    <row r="28" spans="1:5" s="54" customFormat="1" ht="18.75" customHeight="1">
      <c r="A28" s="27">
        <v>303</v>
      </c>
      <c r="B28" s="27" t="s">
        <v>175</v>
      </c>
      <c r="C28" s="100">
        <f t="shared" si="0"/>
        <v>90.43</v>
      </c>
      <c r="D28" s="100">
        <f>D29+D30+D31+D32+D33+D34</f>
        <v>90.43</v>
      </c>
      <c r="E28" s="100"/>
    </row>
    <row r="29" spans="1:5" s="54" customFormat="1" ht="18.75" customHeight="1">
      <c r="A29" s="27">
        <v>30302</v>
      </c>
      <c r="B29" s="27" t="s">
        <v>176</v>
      </c>
      <c r="C29" s="100">
        <f t="shared" si="0"/>
        <v>2.17</v>
      </c>
      <c r="D29" s="100">
        <v>2.17</v>
      </c>
      <c r="E29" s="100"/>
    </row>
    <row r="30" spans="1:5" s="54" customFormat="1" ht="18.75" customHeight="1">
      <c r="A30" s="27">
        <v>30305</v>
      </c>
      <c r="B30" s="27" t="s">
        <v>177</v>
      </c>
      <c r="C30" s="100">
        <f t="shared" si="0"/>
        <v>2.1</v>
      </c>
      <c r="D30" s="100">
        <v>2.1</v>
      </c>
      <c r="E30" s="100"/>
    </row>
    <row r="31" spans="1:5" ht="18.75" customHeight="1">
      <c r="A31" s="27">
        <v>30311</v>
      </c>
      <c r="B31" s="27" t="s">
        <v>178</v>
      </c>
      <c r="C31" s="100">
        <f t="shared" si="0"/>
        <v>54.88</v>
      </c>
      <c r="D31" s="100">
        <v>54.88</v>
      </c>
      <c r="E31" s="100"/>
    </row>
    <row r="32" spans="1:5" ht="18.75" customHeight="1">
      <c r="A32" s="27">
        <v>30312</v>
      </c>
      <c r="B32" s="27" t="s">
        <v>179</v>
      </c>
      <c r="C32" s="100">
        <f t="shared" si="0"/>
        <v>0.66</v>
      </c>
      <c r="D32" s="100">
        <v>0.66</v>
      </c>
      <c r="E32" s="100"/>
    </row>
    <row r="33" spans="1:5" ht="18.75" customHeight="1">
      <c r="A33" s="27">
        <v>30313</v>
      </c>
      <c r="B33" s="27" t="s">
        <v>180</v>
      </c>
      <c r="C33" s="100">
        <f t="shared" si="0"/>
        <v>27.76</v>
      </c>
      <c r="D33" s="100">
        <v>27.76</v>
      </c>
      <c r="E33" s="100"/>
    </row>
    <row r="34" spans="1:5" ht="18.75" customHeight="1">
      <c r="A34" s="27">
        <v>30399</v>
      </c>
      <c r="B34" s="99" t="s">
        <v>181</v>
      </c>
      <c r="C34" s="100">
        <f t="shared" si="0"/>
        <v>2.86</v>
      </c>
      <c r="D34" s="100">
        <v>2.86</v>
      </c>
      <c r="E34" s="100"/>
    </row>
    <row r="35" spans="1:5" ht="18.75" customHeight="1">
      <c r="A35" s="27">
        <v>310</v>
      </c>
      <c r="B35" s="99" t="s">
        <v>182</v>
      </c>
      <c r="C35" s="100">
        <f t="shared" si="0"/>
        <v>3</v>
      </c>
      <c r="D35" s="100"/>
      <c r="E35" s="100">
        <v>3</v>
      </c>
    </row>
    <row r="36" spans="1:5" ht="18.75" customHeight="1">
      <c r="A36" s="27">
        <v>31002</v>
      </c>
      <c r="B36" s="99" t="s">
        <v>183</v>
      </c>
      <c r="C36" s="100">
        <f t="shared" si="0"/>
        <v>3</v>
      </c>
      <c r="D36" s="100"/>
      <c r="E36" s="100">
        <v>3</v>
      </c>
    </row>
  </sheetData>
  <sheetProtection/>
  <mergeCells count="4">
    <mergeCell ref="A5:B5"/>
    <mergeCell ref="A3:E3"/>
    <mergeCell ref="C5:E5"/>
    <mergeCell ref="A7:B7"/>
  </mergeCells>
  <printOptions/>
  <pageMargins left="1.6535433070866143" right="0.9448818897637796" top="0.551181102362204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zoomScalePageLayoutView="0" workbookViewId="0" topLeftCell="A1">
      <selection activeCell="C22" sqref="C22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25"/>
      <c r="B1" s="125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70" t="s">
        <v>120</v>
      </c>
      <c r="F2" s="6"/>
      <c r="G2" s="6"/>
      <c r="H2" s="6"/>
    </row>
    <row r="3" spans="1:244" s="4" customFormat="1" ht="32.25" customHeight="1">
      <c r="A3" s="123" t="s">
        <v>103</v>
      </c>
      <c r="B3" s="124"/>
      <c r="C3" s="124"/>
      <c r="D3" s="124"/>
      <c r="E3" s="124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60" t="s">
        <v>0</v>
      </c>
      <c r="B4" s="10"/>
      <c r="C4" s="11"/>
      <c r="D4" s="11"/>
      <c r="E4" s="8" t="s">
        <v>27</v>
      </c>
    </row>
    <row r="5" spans="1:5" ht="19.5" customHeight="1">
      <c r="A5" s="128" t="s">
        <v>82</v>
      </c>
      <c r="B5" s="129"/>
      <c r="C5" s="121" t="s">
        <v>84</v>
      </c>
      <c r="D5" s="127"/>
      <c r="E5" s="122"/>
    </row>
    <row r="6" spans="1:5" s="5" customFormat="1" ht="50.25" customHeight="1">
      <c r="A6" s="62" t="s">
        <v>83</v>
      </c>
      <c r="B6" s="38" t="s">
        <v>81</v>
      </c>
      <c r="C6" s="47" t="s">
        <v>75</v>
      </c>
      <c r="D6" s="47" t="s">
        <v>76</v>
      </c>
      <c r="E6" s="47" t="s">
        <v>77</v>
      </c>
    </row>
    <row r="7" spans="1:5" s="5" customFormat="1" ht="21" customHeight="1">
      <c r="A7" s="132" t="s">
        <v>75</v>
      </c>
      <c r="B7" s="117"/>
      <c r="C7" s="48"/>
      <c r="D7" s="48"/>
      <c r="E7" s="48"/>
    </row>
    <row r="8" spans="1:5" ht="21" customHeight="1">
      <c r="A8" s="78" t="s">
        <v>126</v>
      </c>
      <c r="B8" s="29" t="s">
        <v>6</v>
      </c>
      <c r="C8" s="49"/>
      <c r="D8" s="49"/>
      <c r="E8" s="49"/>
    </row>
    <row r="9" spans="1:5" ht="21" customHeight="1">
      <c r="A9" s="46"/>
      <c r="B9" s="29" t="s">
        <v>78</v>
      </c>
      <c r="C9" s="50"/>
      <c r="D9" s="50"/>
      <c r="E9" s="50"/>
    </row>
    <row r="10" spans="1:5" ht="21" customHeight="1">
      <c r="A10" s="46"/>
      <c r="B10" s="29" t="s">
        <v>28</v>
      </c>
      <c r="C10" s="51"/>
      <c r="D10" s="51"/>
      <c r="E10" s="51"/>
    </row>
    <row r="11" spans="1:5" ht="21" customHeight="1">
      <c r="A11" s="46"/>
      <c r="B11" s="29" t="s">
        <v>79</v>
      </c>
      <c r="C11" s="51"/>
      <c r="D11" s="51"/>
      <c r="E11" s="51"/>
    </row>
    <row r="12" spans="1:5" ht="21" customHeight="1">
      <c r="A12" s="12"/>
      <c r="B12" s="29" t="s">
        <v>21</v>
      </c>
      <c r="C12" s="52"/>
      <c r="D12" s="52"/>
      <c r="E12" s="52"/>
    </row>
    <row r="13" spans="1:5" ht="21" customHeight="1">
      <c r="A13" s="12"/>
      <c r="B13" s="29" t="s">
        <v>78</v>
      </c>
      <c r="C13" s="52"/>
      <c r="D13" s="52"/>
      <c r="E13" s="52"/>
    </row>
    <row r="14" spans="1:5" ht="21" customHeight="1">
      <c r="A14" s="12"/>
      <c r="B14" s="29" t="s">
        <v>80</v>
      </c>
      <c r="C14" s="52"/>
      <c r="D14" s="52"/>
      <c r="E14" s="52"/>
    </row>
    <row r="15" spans="1:5" ht="21" customHeight="1">
      <c r="A15" s="12"/>
      <c r="B15" s="29" t="s">
        <v>80</v>
      </c>
      <c r="C15" s="52"/>
      <c r="D15" s="52"/>
      <c r="E15" s="52"/>
    </row>
    <row r="16" spans="1:5" ht="21" customHeight="1">
      <c r="A16" s="12"/>
      <c r="B16" s="29" t="s">
        <v>22</v>
      </c>
      <c r="C16" s="52"/>
      <c r="D16" s="52"/>
      <c r="E16" s="52"/>
    </row>
    <row r="17" spans="1:5" ht="21" customHeight="1">
      <c r="A17" s="12"/>
      <c r="B17" s="27"/>
      <c r="C17" s="52"/>
      <c r="D17" s="52"/>
      <c r="E17" s="52"/>
    </row>
    <row r="18" spans="1:5" ht="19.5" customHeight="1">
      <c r="A18" s="126" t="s">
        <v>125</v>
      </c>
      <c r="B18" s="126"/>
      <c r="C18" s="79"/>
      <c r="D18" s="79"/>
      <c r="E18" s="79"/>
    </row>
    <row r="19" spans="1:5" ht="19.5" customHeight="1">
      <c r="A19" s="141" t="s">
        <v>127</v>
      </c>
      <c r="B19" s="142"/>
      <c r="C19" s="142"/>
      <c r="D19" s="142"/>
      <c r="E19" s="142"/>
    </row>
  </sheetData>
  <sheetProtection/>
  <mergeCells count="7">
    <mergeCell ref="A19:E19"/>
    <mergeCell ref="A1:B1"/>
    <mergeCell ref="A18:B18"/>
    <mergeCell ref="C5:E5"/>
    <mergeCell ref="A3:E3"/>
    <mergeCell ref="A5:B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1" ht="18" customHeight="1">
      <c r="B2" s="69" t="s">
        <v>121</v>
      </c>
      <c r="C2" s="65"/>
      <c r="D2" s="65"/>
      <c r="E2" s="65"/>
      <c r="F2" s="65"/>
      <c r="G2" s="65"/>
      <c r="H2" s="65"/>
      <c r="I2" s="65"/>
      <c r="J2" s="65"/>
      <c r="K2" s="65"/>
    </row>
    <row r="3" spans="1:2" ht="30.75" customHeight="1">
      <c r="A3" s="143" t="s">
        <v>96</v>
      </c>
      <c r="B3" s="135"/>
    </row>
    <row r="4" spans="1:2" ht="17.25" customHeight="1">
      <c r="A4" s="3" t="s">
        <v>0</v>
      </c>
      <c r="B4" s="68" t="s">
        <v>1</v>
      </c>
    </row>
    <row r="5" spans="1:4" ht="21" customHeight="1">
      <c r="A5" s="67" t="s">
        <v>105</v>
      </c>
      <c r="B5" s="67" t="s">
        <v>92</v>
      </c>
      <c r="C5" s="64"/>
      <c r="D5" s="64"/>
    </row>
    <row r="6" spans="1:2" ht="22.5" customHeight="1">
      <c r="A6" s="66" t="s">
        <v>106</v>
      </c>
      <c r="B6" s="67">
        <v>5</v>
      </c>
    </row>
    <row r="7" spans="1:2" ht="21" customHeight="1">
      <c r="A7" s="66" t="s">
        <v>107</v>
      </c>
      <c r="B7" s="71" t="s">
        <v>128</v>
      </c>
    </row>
    <row r="8" spans="1:2" ht="29.25" customHeight="1">
      <c r="A8" s="66" t="s">
        <v>108</v>
      </c>
      <c r="B8" s="67">
        <v>2</v>
      </c>
    </row>
    <row r="9" spans="1:2" ht="24.75" customHeight="1">
      <c r="A9" s="66" t="s">
        <v>109</v>
      </c>
      <c r="B9" s="67">
        <v>3</v>
      </c>
    </row>
    <row r="10" spans="1:2" ht="26.25" customHeight="1">
      <c r="A10" s="66" t="s">
        <v>110</v>
      </c>
      <c r="B10" s="67"/>
    </row>
    <row r="11" spans="1:2" ht="27" customHeight="1">
      <c r="A11" s="66" t="s">
        <v>111</v>
      </c>
      <c r="B11" s="67">
        <v>3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Z</cp:lastModifiedBy>
  <cp:lastPrinted>2018-03-13T08:22:48Z</cp:lastPrinted>
  <dcterms:created xsi:type="dcterms:W3CDTF">2013-02-18T08:49:03Z</dcterms:created>
  <dcterms:modified xsi:type="dcterms:W3CDTF">2018-03-13T08:25:28Z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