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tabRatio="779" activeTab="4"/>
  </bookViews>
  <sheets>
    <sheet name="01收支总表" sheetId="1" r:id="rId1"/>
    <sheet name="02收入总表" sheetId="2" r:id="rId2"/>
    <sheet name="03支出总表" sheetId="3" r:id="rId3"/>
    <sheet name="04财政拨款收支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</sheets>
  <definedNames>
    <definedName name="_xlnm.Print_Titles" localSheetId="5">'06一般公共预算基本支出表'!$1:$6</definedName>
  </definedNames>
  <calcPr fullCalcOnLoad="1"/>
</workbook>
</file>

<file path=xl/sharedStrings.xml><?xml version="1.0" encoding="utf-8"?>
<sst xmlns="http://schemas.openxmlformats.org/spreadsheetml/2006/main" count="315" uniqueCount="213">
  <si>
    <t>单位：万元</t>
  </si>
  <si>
    <t>收                    入</t>
  </si>
  <si>
    <t>支                    出</t>
  </si>
  <si>
    <t>项目</t>
  </si>
  <si>
    <t>预算数</t>
  </si>
  <si>
    <t>一、类级科目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</si>
  <si>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</si>
  <si>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</si>
  <si>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</si>
  <si>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</si>
  <si>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</si>
  <si>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</si>
  <si>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</si>
  <si>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</si>
  <si>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</si>
  <si>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</si>
  <si>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</si>
  <si>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</si>
  <si>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>四、事业单位经营收入</t>
  </si>
  <si>
    <t>五、其他收入</t>
  </si>
  <si>
    <t>二、类级科目</t>
  </si>
  <si>
    <t xml:space="preserve">三、……  </t>
  </si>
  <si>
    <t>本年收入合计</t>
  </si>
  <si>
    <t>本年支出合计</t>
  </si>
  <si>
    <t>收  入  总  计</t>
  </si>
  <si>
    <t>支  出  总  计</t>
  </si>
  <si>
    <t>单位：万元</t>
  </si>
  <si>
    <t xml:space="preserve">      项级科目</t>
  </si>
  <si>
    <t>科目编码</t>
  </si>
  <si>
    <t>科目名称</t>
  </si>
  <si>
    <t>单位名称</t>
  </si>
  <si>
    <t>总计</t>
  </si>
  <si>
    <t>上年结转</t>
  </si>
  <si>
    <t>财政拨款</t>
  </si>
  <si>
    <t>事业单位经营收入</t>
  </si>
  <si>
    <t>其他收入</t>
  </si>
  <si>
    <t>上级补助收入</t>
  </si>
  <si>
    <t>附属单位上缴收入</t>
  </si>
  <si>
    <t>用事业基金弥补收支差额</t>
  </si>
  <si>
    <t>合计</t>
  </si>
  <si>
    <t>一般公共预算拨款</t>
  </si>
  <si>
    <t>政府性基金预算拨款</t>
  </si>
  <si>
    <t>一、财政拨款</t>
  </si>
  <si>
    <t xml:space="preserve">    一般公共预算拨款</t>
  </si>
  <si>
    <t xml:space="preserve">    政府性基金预算拨款</t>
  </si>
  <si>
    <t>六、上级补助收入</t>
  </si>
  <si>
    <t>对附属单位补助支出</t>
  </si>
  <si>
    <t>七、附属单位上缴收入</t>
  </si>
  <si>
    <t>上缴上级支出</t>
  </si>
  <si>
    <t>八、用事业基金弥补收支差额</t>
  </si>
  <si>
    <t>九、上年结转</t>
  </si>
  <si>
    <t>结转下年</t>
  </si>
  <si>
    <t>合计</t>
  </si>
  <si>
    <t>基本支出</t>
  </si>
  <si>
    <t>项目支出</t>
  </si>
  <si>
    <t>单位：万元</t>
  </si>
  <si>
    <t>单位名称</t>
  </si>
  <si>
    <t>总计</t>
  </si>
  <si>
    <t>人员支出</t>
  </si>
  <si>
    <t>日常公用支出</t>
  </si>
  <si>
    <t>事业单位经营支出</t>
  </si>
  <si>
    <t>对附属单位补助支出</t>
  </si>
  <si>
    <t>上缴上级支出</t>
  </si>
  <si>
    <t xml:space="preserve">     其他资金结转</t>
  </si>
  <si>
    <t>科目细化至支出功能分类的项级科目</t>
  </si>
  <si>
    <t xml:space="preserve">     </t>
  </si>
  <si>
    <t>一、本年收入</t>
  </si>
  <si>
    <t>二、上年结转</t>
  </si>
  <si>
    <t>二、结转下年</t>
  </si>
  <si>
    <t>二、专户资金</t>
  </si>
  <si>
    <t>三、事业收入（不含专户资金）</t>
  </si>
  <si>
    <t>专户资金</t>
  </si>
  <si>
    <t>事业收入（不含专户资金）</t>
  </si>
  <si>
    <t xml:space="preserve">     专户资金结转</t>
  </si>
  <si>
    <t>合计</t>
  </si>
  <si>
    <t>合计</t>
  </si>
  <si>
    <t>基本支出</t>
  </si>
  <si>
    <t>项目支出</t>
  </si>
  <si>
    <t xml:space="preserve">     款级科目</t>
  </si>
  <si>
    <t xml:space="preserve">      项级科目</t>
  </si>
  <si>
    <t xml:space="preserve">       项级科目</t>
  </si>
  <si>
    <t>科目名称</t>
  </si>
  <si>
    <t>功能科目</t>
  </si>
  <si>
    <t>科目编码</t>
  </si>
  <si>
    <t>本年政府性基金预算支出</t>
  </si>
  <si>
    <t>人员经费</t>
  </si>
  <si>
    <t>公用经费</t>
  </si>
  <si>
    <t>预算数</t>
  </si>
  <si>
    <t>增减额</t>
  </si>
  <si>
    <t>增减比例</t>
  </si>
  <si>
    <t>一般公共预算“三公”经费支出表</t>
  </si>
  <si>
    <t>部门收支预算总表</t>
  </si>
  <si>
    <t>部门收入预算总表</t>
  </si>
  <si>
    <t>部门支出预算总表</t>
  </si>
  <si>
    <t>财政拨款收支预算表</t>
  </si>
  <si>
    <t>一般公共预算支出表</t>
  </si>
  <si>
    <t>一般公共预算基本支出表</t>
  </si>
  <si>
    <t>政府性基金预算支出表</t>
  </si>
  <si>
    <t>项  目</t>
  </si>
  <si>
    <t>合  计</t>
  </si>
  <si>
    <t>1.因公出国（境）费用</t>
  </si>
  <si>
    <t>2.公务接待费</t>
  </si>
  <si>
    <t>3.公务用车购置及运行费</t>
  </si>
  <si>
    <t xml:space="preserve">  其中：公务用车购置</t>
  </si>
  <si>
    <t xml:space="preserve">       公务用车运行维护费</t>
  </si>
  <si>
    <t>部门预算支出经济分类科目</t>
  </si>
  <si>
    <t>科目细化至支出部门预算支出经济分类的款级科目</t>
  </si>
  <si>
    <t>部门预算公开表01</t>
  </si>
  <si>
    <t>部门预算公开表02</t>
  </si>
  <si>
    <t>部门预算公开表03</t>
  </si>
  <si>
    <t>部门预算公开表04</t>
  </si>
  <si>
    <t>部门预算公开表05</t>
  </si>
  <si>
    <t>部门与预算公开表06</t>
  </si>
  <si>
    <t>部门预算公开表07</t>
  </si>
  <si>
    <t>部门预算公开表08</t>
  </si>
  <si>
    <t>科目均细化至支出功能分类的项级科目</t>
  </si>
  <si>
    <t>政府性基金预算结转</t>
  </si>
  <si>
    <t xml:space="preserve">    一般公共预算结算</t>
  </si>
  <si>
    <t>填编码</t>
  </si>
  <si>
    <t>由区政府统筹安排控制</t>
  </si>
  <si>
    <t>其中：一般公共预算结转</t>
  </si>
  <si>
    <t xml:space="preserve">     政府性基金预算结转</t>
  </si>
  <si>
    <t>附件3：2019年部门预算公开表</t>
  </si>
  <si>
    <t>2019年基本支出</t>
  </si>
  <si>
    <r>
      <t>201</t>
    </r>
    <r>
      <rPr>
        <sz val="10"/>
        <rFont val="宋体"/>
        <family val="0"/>
      </rPr>
      <t>9</t>
    </r>
    <r>
      <rPr>
        <sz val="10"/>
        <rFont val="宋体"/>
        <family val="0"/>
      </rPr>
      <t>年预算数</t>
    </r>
  </si>
  <si>
    <r>
      <t>201</t>
    </r>
    <r>
      <rPr>
        <sz val="10"/>
        <rFont val="宋体"/>
        <family val="0"/>
      </rPr>
      <t>8</t>
    </r>
    <r>
      <rPr>
        <sz val="10"/>
        <rFont val="宋体"/>
        <family val="0"/>
      </rPr>
      <t>年执行数</t>
    </r>
  </si>
  <si>
    <t>2019年预算数</t>
  </si>
  <si>
    <t>2019年预算数比2018年执行数</t>
  </si>
  <si>
    <t>部门名称:宁波市江北区经济和信息化局</t>
  </si>
  <si>
    <t xml:space="preserve">      住房公积金</t>
  </si>
  <si>
    <t xml:space="preserve">    （一）人力资源事务</t>
  </si>
  <si>
    <t xml:space="preserve">    （二）商贸事务</t>
  </si>
  <si>
    <t xml:space="preserve">         1.其他人力资源事务支出</t>
  </si>
  <si>
    <t xml:space="preserve">         1.招商引资</t>
  </si>
  <si>
    <t xml:space="preserve"> 一、一般公共服务支出</t>
  </si>
  <si>
    <t>二、社会保障和就业支出</t>
  </si>
  <si>
    <t xml:space="preserve">    （一）行政事业单位离退休</t>
  </si>
  <si>
    <t xml:space="preserve">       1.机关事业单位基本养老保险缴费支出</t>
  </si>
  <si>
    <t xml:space="preserve">       2.机关事业单位职业年金缴费支出</t>
  </si>
  <si>
    <t xml:space="preserve">                        </t>
  </si>
  <si>
    <t xml:space="preserve"> 三、卫生健康支出</t>
  </si>
  <si>
    <t xml:space="preserve">   （一） 行政事业单位医疗</t>
  </si>
  <si>
    <t xml:space="preserve">      2.事业单位医疗</t>
  </si>
  <si>
    <t xml:space="preserve">      1. 行政单位医疗</t>
  </si>
  <si>
    <t xml:space="preserve"> 四、资源勘探信息等支出</t>
  </si>
  <si>
    <t xml:space="preserve">    （一）工业和信息产业监管</t>
  </si>
  <si>
    <t xml:space="preserve">      2.行业监管（工业和信息产业）</t>
  </si>
  <si>
    <t xml:space="preserve">      1. 行政运行（工业和信息产业）</t>
  </si>
  <si>
    <t xml:space="preserve">      3.其他工业和信息产业监管支出</t>
  </si>
  <si>
    <t xml:space="preserve">     （一）能源节约利用</t>
  </si>
  <si>
    <t xml:space="preserve">       1.能源节约利用</t>
  </si>
  <si>
    <t xml:space="preserve"> 五、节能环保支出</t>
  </si>
  <si>
    <t>六、教育支出</t>
  </si>
  <si>
    <t xml:space="preserve">    （一）进修及培训</t>
  </si>
  <si>
    <t xml:space="preserve">      1.培训支出</t>
  </si>
  <si>
    <t>七、科学技术支出</t>
  </si>
  <si>
    <t xml:space="preserve">    （一）其他科学技术支出</t>
  </si>
  <si>
    <t xml:space="preserve">      1.其他科学技术支出</t>
  </si>
  <si>
    <t xml:space="preserve"> 八、住房保障支出</t>
  </si>
  <si>
    <t xml:space="preserve">    (一）住房改革支出</t>
  </si>
  <si>
    <t xml:space="preserve">      1.住房公积金</t>
  </si>
  <si>
    <t>部门名称：宁波市江北区经济和信息化局</t>
  </si>
  <si>
    <t>宁波市江北区经济和信息化局本级</t>
  </si>
  <si>
    <t xml:space="preserve">    本年支出合计</t>
  </si>
  <si>
    <r>
      <t>2</t>
    </r>
    <r>
      <rPr>
        <sz val="10"/>
        <rFont val="宋体"/>
        <family val="0"/>
      </rPr>
      <t>0110</t>
    </r>
  </si>
  <si>
    <t>20113</t>
  </si>
  <si>
    <t>2011099</t>
  </si>
  <si>
    <t>301</t>
  </si>
  <si>
    <t xml:space="preserve">  工资福利支出</t>
  </si>
  <si>
    <t>30101</t>
  </si>
  <si>
    <t xml:space="preserve">      基本工资</t>
  </si>
  <si>
    <t>30102</t>
  </si>
  <si>
    <t xml:space="preserve">      津贴补贴</t>
  </si>
  <si>
    <t>30103</t>
  </si>
  <si>
    <t xml:space="preserve">      奖金</t>
  </si>
  <si>
    <t>30108</t>
  </si>
  <si>
    <t xml:space="preserve">      机关事业单位基本养老保险缴费</t>
  </si>
  <si>
    <t>30109</t>
  </si>
  <si>
    <t xml:space="preserve">      职业年金缴费</t>
  </si>
  <si>
    <t>30110</t>
  </si>
  <si>
    <t xml:space="preserve">      职工基本医疗保险缴费</t>
  </si>
  <si>
    <t>30112</t>
  </si>
  <si>
    <t xml:space="preserve">      其他社会保障缴费</t>
  </si>
  <si>
    <t>30113</t>
  </si>
  <si>
    <t xml:space="preserve">      其他工资福利支出</t>
  </si>
  <si>
    <t>302</t>
  </si>
  <si>
    <t xml:space="preserve">  商品和服务支出</t>
  </si>
  <si>
    <t>30201</t>
  </si>
  <si>
    <t>30202</t>
  </si>
  <si>
    <t>30239</t>
  </si>
  <si>
    <t xml:space="preserve">      其他交通费用</t>
  </si>
  <si>
    <t xml:space="preserve">      其他商品和服务支出</t>
  </si>
  <si>
    <t>资本性支出</t>
  </si>
  <si>
    <t>办公设备购置</t>
  </si>
  <si>
    <t>宁波市江北区经济和信息化局没有政府性基金预算拨款安排的支出，故本表无数据。</t>
  </si>
  <si>
    <t xml:space="preserve">     委托业务费</t>
  </si>
  <si>
    <t xml:space="preserve">     租赁费</t>
  </si>
  <si>
    <t xml:space="preserve">      办公费</t>
  </si>
  <si>
    <t xml:space="preserve">      印刷费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</si>
  <si>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</si>
  <si>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</si>
  <si>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</si>
  <si>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</si>
  <si>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</si>
  <si>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 xml:space="preserve">     维（修）护费</t>
  </si>
  <si>
    <r>
      <t xml:space="preserve">    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因公出国（境）费用</t>
    </r>
  </si>
  <si>
    <t xml:space="preserve">     公务接待费</t>
  </si>
  <si>
    <t xml:space="preserve">     劳务费</t>
  </si>
  <si>
    <t xml:space="preserve">     工会经费</t>
  </si>
  <si>
    <t xml:space="preserve">      福利费</t>
  </si>
  <si>
    <t xml:space="preserve">      绩效工资</t>
  </si>
  <si>
    <t>宁波市江北区经济和信息化局</t>
  </si>
  <si>
    <t>新增单列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</si>
</sst>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);[Red]\(#,##0.00\)"/>
    <numFmt numFmtId="185" formatCode=";;"/>
    <numFmt numFmtId="186" formatCode="#,##0.0000"/>
    <numFmt numFmtId="187" formatCode="0.00_ "/>
    <numFmt numFmtId="188" formatCode="0.00_);[Red]\(0.00\)"/>
  </numFmts>
  <fonts count="56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创艺简标宋"/>
      <family val="0"/>
    </font>
    <font>
      <sz val="10"/>
      <name val="方正书宋_GBK"/>
      <family val="0"/>
    </font>
    <font>
      <sz val="22"/>
      <name val="创艺简标宋"/>
      <family val="0"/>
    </font>
    <font>
      <b/>
      <sz val="20"/>
      <name val="创艺简标宋"/>
      <family val="0"/>
    </font>
    <font>
      <sz val="10"/>
      <name val="创艺简标宋"/>
      <family val="0"/>
    </font>
    <font>
      <sz val="9"/>
      <name val="宋体"/>
      <family val="0"/>
    </font>
    <font>
      <sz val="22"/>
      <name val="宋体"/>
      <family val="0"/>
    </font>
    <font>
      <sz val="9"/>
      <name val="方正书宋_GBK"/>
      <family val="0"/>
    </font>
    <font>
      <sz val="9"/>
      <color indexed="8"/>
      <name val="SimSun"/>
      <family val="0"/>
    </font>
    <font>
      <b/>
      <sz val="10"/>
      <color indexed="8"/>
      <name val="SimSun"/>
      <family val="0"/>
    </font>
    <font>
      <b/>
      <sz val="10"/>
      <name val="宋体"/>
      <family val="0"/>
    </font>
    <font>
      <sz val="10"/>
      <color indexed="8"/>
      <name val="SimSun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10"/>
      <name val="宋体"/>
      <family val="0"/>
    </font>
    <font>
      <sz val="14"/>
      <color indexed="10"/>
      <name val="方正书宋_GBK"/>
      <family val="0"/>
    </font>
    <font>
      <b/>
      <sz val="14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rgb="FFFF0000"/>
      <name val="宋体"/>
      <family val="0"/>
    </font>
    <font>
      <sz val="14"/>
      <color rgb="FFFF0000"/>
      <name val="方正书宋_GBK"/>
      <family val="0"/>
    </font>
    <font>
      <b/>
      <sz val="14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0" fillId="32" borderId="9" applyNumberFormat="0" applyFont="0" applyAlignment="0" applyProtection="0"/>
  </cellStyleXfs>
  <cellXfs count="170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84" fontId="2" fillId="0" borderId="0" xfId="0" applyNumberFormat="1" applyFont="1" applyAlignment="1">
      <alignment vertical="center" wrapText="1"/>
    </xf>
    <xf numFmtId="184" fontId="4" fillId="0" borderId="0" xfId="0" applyNumberFormat="1" applyFont="1" applyAlignment="1">
      <alignment horizontal="right" vertical="center" wrapText="1"/>
    </xf>
    <xf numFmtId="0" fontId="6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184" fontId="4" fillId="0" borderId="0" xfId="0" applyNumberFormat="1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86" fontId="2" fillId="33" borderId="0" xfId="0" applyNumberFormat="1" applyFont="1" applyFill="1" applyAlignment="1" applyProtection="1">
      <alignment/>
      <protection/>
    </xf>
    <xf numFmtId="4" fontId="2" fillId="33" borderId="0" xfId="0" applyNumberFormat="1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/>
    </xf>
    <xf numFmtId="185" fontId="2" fillId="33" borderId="0" xfId="0" applyNumberFormat="1" applyFont="1" applyFill="1" applyAlignment="1" applyProtection="1">
      <alignment/>
      <protection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84" fontId="2" fillId="0" borderId="10" xfId="0" applyNumberFormat="1" applyFont="1" applyFill="1" applyBorder="1" applyAlignment="1">
      <alignment horizontal="center" vertical="center" wrapText="1"/>
    </xf>
    <xf numFmtId="187" fontId="2" fillId="0" borderId="10" xfId="0" applyNumberFormat="1" applyFont="1" applyFill="1" applyBorder="1" applyAlignment="1">
      <alignment horizontal="center" vertical="center" wrapText="1"/>
    </xf>
    <xf numFmtId="187" fontId="2" fillId="0" borderId="10" xfId="0" applyNumberFormat="1" applyFont="1" applyFill="1" applyBorder="1" applyAlignment="1" applyProtection="1">
      <alignment horizontal="center" vertical="center" wrapText="1"/>
      <protection/>
    </xf>
    <xf numFmtId="187" fontId="2" fillId="0" borderId="10" xfId="50" applyNumberFormat="1" applyFont="1" applyFill="1" applyBorder="1" applyAlignment="1" applyProtection="1">
      <alignment horizontal="right" vertical="center"/>
      <protection/>
    </xf>
    <xf numFmtId="187" fontId="2" fillId="0" borderId="10" xfId="0" applyNumberFormat="1" applyFont="1" applyFill="1" applyBorder="1" applyAlignment="1" applyProtection="1">
      <alignment horizontal="right" vertical="center"/>
      <protection/>
    </xf>
    <xf numFmtId="187" fontId="2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4" xfId="0" applyFont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84" fontId="2" fillId="0" borderId="0" xfId="0" applyNumberFormat="1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53" fillId="0" borderId="0" xfId="0" applyFont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187" fontId="11" fillId="0" borderId="15" xfId="0" applyNumberFormat="1" applyFont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187" fontId="2" fillId="0" borderId="0" xfId="0" applyNumberFormat="1" applyFont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10" xfId="0" applyFont="1" applyBorder="1" applyAlignment="1">
      <alignment vertical="center" wrapText="1"/>
    </xf>
    <xf numFmtId="0" fontId="11" fillId="0" borderId="17" xfId="0" applyFont="1" applyBorder="1" applyAlignment="1">
      <alignment horizontal="left" vertical="center" wrapText="1"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left" vertical="center"/>
    </xf>
    <xf numFmtId="187" fontId="11" fillId="0" borderId="15" xfId="0" applyNumberFormat="1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/>
    </xf>
    <xf numFmtId="0" fontId="11" fillId="0" borderId="18" xfId="0" applyFont="1" applyBorder="1" applyAlignment="1">
      <alignment horizontal="left" vertical="center" wrapText="1"/>
    </xf>
    <xf numFmtId="187" fontId="2" fillId="0" borderId="16" xfId="0" applyNumberFormat="1" applyFont="1" applyFill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184" fontId="2" fillId="0" borderId="10" xfId="0" applyNumberFormat="1" applyFont="1" applyBorder="1" applyAlignment="1">
      <alignment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>
      <alignment horizontal="left" vertical="center" wrapText="1"/>
    </xf>
    <xf numFmtId="187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87" fontId="13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vertical="center"/>
    </xf>
    <xf numFmtId="187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>
      <alignment vertical="center"/>
    </xf>
    <xf numFmtId="187" fontId="0" fillId="0" borderId="0" xfId="0" applyNumberFormat="1" applyAlignment="1">
      <alignment vertical="center"/>
    </xf>
    <xf numFmtId="188" fontId="13" fillId="0" borderId="10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188" fontId="13" fillId="0" borderId="10" xfId="0" applyNumberFormat="1" applyFont="1" applyBorder="1" applyAlignment="1">
      <alignment horizontal="center" vertical="center"/>
    </xf>
    <xf numFmtId="187" fontId="13" fillId="0" borderId="10" xfId="0" applyNumberFormat="1" applyFont="1" applyBorder="1" applyAlignment="1">
      <alignment horizontal="center" vertical="center"/>
    </xf>
    <xf numFmtId="187" fontId="1" fillId="0" borderId="10" xfId="0" applyNumberFormat="1" applyFont="1" applyBorder="1" applyAlignment="1">
      <alignment horizontal="center" vertical="center"/>
    </xf>
    <xf numFmtId="187" fontId="2" fillId="0" borderId="0" xfId="0" applyNumberFormat="1" applyFont="1" applyAlignment="1">
      <alignment horizontal="center" vertical="center" wrapText="1"/>
    </xf>
    <xf numFmtId="187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15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left" vertical="center" wrapText="1"/>
      <protection/>
    </xf>
    <xf numFmtId="184" fontId="4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84" fontId="2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5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9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48"/>
  <sheetViews>
    <sheetView zoomScalePageLayoutView="0" workbookViewId="0" topLeftCell="A4">
      <selection activeCell="A51" sqref="A51"/>
    </sheetView>
  </sheetViews>
  <sheetFormatPr defaultColWidth="6.875" defaultRowHeight="19.5" customHeight="1"/>
  <cols>
    <col min="1" max="1" width="24.50390625" style="3" customWidth="1"/>
    <col min="2" max="2" width="12.375" style="0" customWidth="1"/>
    <col min="3" max="3" width="32.50390625" style="0" customWidth="1"/>
    <col min="4" max="4" width="12.125" style="0" customWidth="1"/>
    <col min="5" max="6" width="6.875" style="3" customWidth="1"/>
    <col min="7" max="27" width="6.875" style="3" hidden="1" customWidth="1"/>
    <col min="28" max="249" width="6.875" style="3" customWidth="1"/>
  </cols>
  <sheetData>
    <row r="1" ht="19.5" customHeight="1">
      <c r="A1" s="14" t="s">
        <v>122</v>
      </c>
    </row>
    <row r="2" spans="1:4" ht="15" customHeight="1">
      <c r="A2" s="15"/>
      <c r="D2" s="16" t="s">
        <v>107</v>
      </c>
    </row>
    <row r="3" spans="1:249" s="24" customFormat="1" ht="28.5" customHeight="1">
      <c r="A3" s="42" t="s">
        <v>91</v>
      </c>
      <c r="B3" s="42"/>
      <c r="C3" s="43"/>
      <c r="D3" s="4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</row>
    <row r="4" spans="1:8" ht="15" customHeight="1">
      <c r="A4" s="80" t="s">
        <v>128</v>
      </c>
      <c r="B4" s="3"/>
      <c r="C4" s="3"/>
      <c r="D4" s="54" t="s">
        <v>0</v>
      </c>
      <c r="F4" s="17"/>
      <c r="G4" s="17"/>
      <c r="H4" s="17"/>
    </row>
    <row r="5" spans="1:16" ht="21" customHeight="1">
      <c r="A5" s="33" t="s">
        <v>1</v>
      </c>
      <c r="B5" s="34"/>
      <c r="C5" s="33" t="s">
        <v>2</v>
      </c>
      <c r="D5" s="35"/>
      <c r="E5" s="17"/>
      <c r="F5" s="17"/>
      <c r="G5" s="17"/>
      <c r="H5" s="17"/>
      <c r="I5" s="17"/>
      <c r="M5" s="17"/>
      <c r="N5" s="17"/>
      <c r="O5" s="17"/>
      <c r="P5" s="17"/>
    </row>
    <row r="6" spans="1:26" ht="21" customHeight="1">
      <c r="A6" s="36" t="s">
        <v>3</v>
      </c>
      <c r="B6" s="36" t="s">
        <v>4</v>
      </c>
      <c r="C6" s="36" t="s">
        <v>3</v>
      </c>
      <c r="D6" s="37" t="s">
        <v>4</v>
      </c>
      <c r="E6" s="17"/>
      <c r="F6" s="17"/>
      <c r="G6" s="17"/>
      <c r="H6" s="17"/>
      <c r="I6" s="17"/>
      <c r="J6" s="17"/>
      <c r="K6" s="17"/>
      <c r="L6" s="17"/>
      <c r="M6" s="17"/>
      <c r="P6" s="17"/>
      <c r="Q6" s="17"/>
      <c r="Z6" s="17"/>
    </row>
    <row r="7" spans="1:28" ht="21" customHeight="1">
      <c r="A7" s="12" t="s">
        <v>42</v>
      </c>
      <c r="B7" s="72">
        <v>795.06</v>
      </c>
      <c r="C7" s="73" t="s">
        <v>134</v>
      </c>
      <c r="D7" s="75">
        <f>D8+D10</f>
        <v>18.5</v>
      </c>
      <c r="E7" s="17"/>
      <c r="F7" s="17"/>
      <c r="G7" s="18" t="s">
        <v>6</v>
      </c>
      <c r="H7" s="19" t="s">
        <v>7</v>
      </c>
      <c r="I7" s="19" t="s">
        <v>8</v>
      </c>
      <c r="J7" s="19" t="s">
        <v>9</v>
      </c>
      <c r="K7" s="18" t="s">
        <v>10</v>
      </c>
      <c r="L7" s="18" t="s">
        <v>11</v>
      </c>
      <c r="M7" s="19" t="s">
        <v>12</v>
      </c>
      <c r="N7" s="18" t="s">
        <v>13</v>
      </c>
      <c r="O7" s="19" t="s">
        <v>14</v>
      </c>
      <c r="P7" s="21" t="s">
        <v>15</v>
      </c>
      <c r="Q7" s="18" t="s">
        <v>14</v>
      </c>
      <c r="R7" s="18" t="s">
        <v>14</v>
      </c>
      <c r="S7" s="18" t="s">
        <v>16</v>
      </c>
      <c r="T7" s="18" t="s">
        <v>17</v>
      </c>
      <c r="AB7" s="79"/>
    </row>
    <row r="8" spans="1:24" ht="21" customHeight="1">
      <c r="A8" s="22" t="s">
        <v>43</v>
      </c>
      <c r="B8" s="72">
        <v>795.06</v>
      </c>
      <c r="C8" s="73" t="s">
        <v>130</v>
      </c>
      <c r="D8" s="78">
        <v>9</v>
      </c>
      <c r="G8" s="20"/>
      <c r="H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X8" s="17"/>
    </row>
    <row r="9" spans="1:25" ht="21" customHeight="1">
      <c r="A9" s="22" t="s">
        <v>44</v>
      </c>
      <c r="B9" s="27"/>
      <c r="C9" s="73" t="s">
        <v>132</v>
      </c>
      <c r="D9" s="78">
        <v>9</v>
      </c>
      <c r="F9" s="17"/>
      <c r="G9" s="17"/>
      <c r="H9" s="17"/>
      <c r="K9" s="17"/>
      <c r="N9" s="17"/>
      <c r="O9" s="17"/>
      <c r="P9" s="17"/>
      <c r="Q9" s="17"/>
      <c r="T9" s="17"/>
      <c r="U9" s="17"/>
      <c r="Y9" s="17"/>
    </row>
    <row r="10" spans="1:24" ht="21" customHeight="1">
      <c r="A10" s="12" t="s">
        <v>69</v>
      </c>
      <c r="B10" s="27"/>
      <c r="C10" s="73" t="s">
        <v>131</v>
      </c>
      <c r="D10" s="78">
        <v>9.5</v>
      </c>
      <c r="E10" s="17"/>
      <c r="K10" s="17"/>
      <c r="L10" s="17"/>
      <c r="M10" s="17"/>
      <c r="N10" s="17"/>
      <c r="O10" s="17"/>
      <c r="P10" s="17"/>
      <c r="X10" s="17"/>
    </row>
    <row r="11" spans="1:29" ht="30" customHeight="1">
      <c r="A11" s="38" t="s">
        <v>70</v>
      </c>
      <c r="B11" s="27"/>
      <c r="C11" s="73" t="s">
        <v>133</v>
      </c>
      <c r="D11" s="78">
        <v>9.5</v>
      </c>
      <c r="E11" s="17"/>
      <c r="J11" s="17"/>
      <c r="K11" s="17"/>
      <c r="L11" s="17"/>
      <c r="M11" s="17"/>
      <c r="N11" s="17"/>
      <c r="AA11" s="17"/>
      <c r="AC11" s="3" t="s">
        <v>139</v>
      </c>
    </row>
    <row r="12" spans="1:13" ht="21" customHeight="1">
      <c r="A12" s="38" t="s">
        <v>18</v>
      </c>
      <c r="B12" s="29"/>
      <c r="C12" s="73" t="s">
        <v>135</v>
      </c>
      <c r="D12" s="78">
        <v>60.11</v>
      </c>
      <c r="E12" s="17"/>
      <c r="J12" s="17"/>
      <c r="K12" s="17"/>
      <c r="L12" s="17"/>
      <c r="M12" s="17"/>
    </row>
    <row r="13" spans="1:5" ht="21" customHeight="1">
      <c r="A13" s="38" t="s">
        <v>19</v>
      </c>
      <c r="B13" s="29"/>
      <c r="C13" s="73" t="s">
        <v>136</v>
      </c>
      <c r="D13" s="78">
        <v>60.11</v>
      </c>
      <c r="E13" s="17"/>
    </row>
    <row r="14" spans="1:5" ht="21" customHeight="1">
      <c r="A14" s="38"/>
      <c r="B14" s="29"/>
      <c r="C14" s="73" t="s">
        <v>137</v>
      </c>
      <c r="D14" s="78">
        <v>42.94</v>
      </c>
      <c r="E14" s="17"/>
    </row>
    <row r="15" spans="1:5" ht="21" customHeight="1">
      <c r="A15" s="38"/>
      <c r="B15" s="29"/>
      <c r="C15" s="73" t="s">
        <v>138</v>
      </c>
      <c r="D15" s="78">
        <v>17.17</v>
      </c>
      <c r="E15" s="17"/>
    </row>
    <row r="16" spans="1:5" ht="21" customHeight="1">
      <c r="A16" s="38"/>
      <c r="B16" s="29"/>
      <c r="C16" s="73" t="s">
        <v>140</v>
      </c>
      <c r="D16" s="78">
        <v>24.69</v>
      </c>
      <c r="E16" s="17"/>
    </row>
    <row r="17" spans="1:5" ht="21" customHeight="1">
      <c r="A17" s="38"/>
      <c r="B17" s="29"/>
      <c r="C17" s="73" t="s">
        <v>141</v>
      </c>
      <c r="D17" s="78">
        <v>24.69</v>
      </c>
      <c r="E17" s="17"/>
    </row>
    <row r="18" spans="1:5" ht="21" customHeight="1">
      <c r="A18" s="38"/>
      <c r="B18" s="29"/>
      <c r="C18" s="73" t="s">
        <v>143</v>
      </c>
      <c r="D18" s="78">
        <v>9.52</v>
      </c>
      <c r="E18" s="17"/>
    </row>
    <row r="19" spans="1:5" ht="21" customHeight="1">
      <c r="A19" s="38"/>
      <c r="B19" s="29"/>
      <c r="C19" s="73" t="s">
        <v>142</v>
      </c>
      <c r="D19" s="78">
        <v>15.17</v>
      </c>
      <c r="E19" s="17"/>
    </row>
    <row r="20" spans="1:5" ht="21" customHeight="1">
      <c r="A20" s="38"/>
      <c r="B20" s="29"/>
      <c r="C20" s="73" t="s">
        <v>144</v>
      </c>
      <c r="D20" s="78">
        <v>617.58</v>
      </c>
      <c r="E20" s="17"/>
    </row>
    <row r="21" spans="1:5" ht="21" customHeight="1">
      <c r="A21" s="38"/>
      <c r="B21" s="29"/>
      <c r="C21" s="73" t="s">
        <v>145</v>
      </c>
      <c r="D21" s="78">
        <v>617.58</v>
      </c>
      <c r="E21" s="17"/>
    </row>
    <row r="22" spans="1:5" ht="21" customHeight="1">
      <c r="A22" s="38"/>
      <c r="B22" s="29"/>
      <c r="C22" s="73" t="s">
        <v>147</v>
      </c>
      <c r="D22" s="78">
        <v>201.4</v>
      </c>
      <c r="E22" s="17"/>
    </row>
    <row r="23" spans="1:5" ht="21" customHeight="1">
      <c r="A23" s="38"/>
      <c r="B23" s="29"/>
      <c r="C23" s="73" t="s">
        <v>146</v>
      </c>
      <c r="D23" s="75">
        <v>268.18</v>
      </c>
      <c r="E23" s="17"/>
    </row>
    <row r="24" spans="1:5" ht="21" customHeight="1">
      <c r="A24" s="38"/>
      <c r="B24" s="29"/>
      <c r="C24" s="73" t="s">
        <v>148</v>
      </c>
      <c r="D24" s="77">
        <v>148</v>
      </c>
      <c r="E24" s="17"/>
    </row>
    <row r="25" spans="1:5" ht="21" customHeight="1">
      <c r="A25" s="38"/>
      <c r="B25" s="29"/>
      <c r="C25" s="73" t="s">
        <v>151</v>
      </c>
      <c r="D25" s="77">
        <v>40</v>
      </c>
      <c r="E25" s="17"/>
    </row>
    <row r="26" spans="1:5" ht="21" customHeight="1">
      <c r="A26" s="38"/>
      <c r="B26" s="29"/>
      <c r="C26" s="73" t="s">
        <v>149</v>
      </c>
      <c r="D26" s="77">
        <v>40</v>
      </c>
      <c r="E26" s="17"/>
    </row>
    <row r="27" spans="1:5" ht="21" customHeight="1">
      <c r="A27" s="38"/>
      <c r="B27" s="29"/>
      <c r="C27" s="73" t="s">
        <v>150</v>
      </c>
      <c r="D27" s="77">
        <v>40</v>
      </c>
      <c r="E27" s="17"/>
    </row>
    <row r="28" spans="1:5" ht="21" customHeight="1">
      <c r="A28" s="38"/>
      <c r="B28" s="29"/>
      <c r="C28" s="73" t="s">
        <v>152</v>
      </c>
      <c r="D28" s="77">
        <v>7</v>
      </c>
      <c r="E28" s="17"/>
    </row>
    <row r="29" spans="1:5" ht="21" customHeight="1">
      <c r="A29" s="38"/>
      <c r="B29" s="29"/>
      <c r="C29" s="73" t="s">
        <v>153</v>
      </c>
      <c r="D29" s="77">
        <v>7</v>
      </c>
      <c r="E29" s="17"/>
    </row>
    <row r="30" spans="1:5" ht="21" customHeight="1">
      <c r="A30" s="38"/>
      <c r="B30" s="29"/>
      <c r="C30" s="73" t="s">
        <v>154</v>
      </c>
      <c r="D30" s="77">
        <v>7</v>
      </c>
      <c r="E30" s="17"/>
    </row>
    <row r="31" spans="1:5" ht="21" customHeight="1">
      <c r="A31" s="38"/>
      <c r="B31" s="29"/>
      <c r="C31" s="73" t="s">
        <v>155</v>
      </c>
      <c r="D31" s="77">
        <v>26.55</v>
      </c>
      <c r="E31" s="17"/>
    </row>
    <row r="32" spans="1:5" ht="21" customHeight="1">
      <c r="A32" s="38"/>
      <c r="B32" s="29"/>
      <c r="C32" s="73" t="s">
        <v>156</v>
      </c>
      <c r="D32" s="77">
        <v>26.55</v>
      </c>
      <c r="E32" s="17"/>
    </row>
    <row r="33" spans="1:5" ht="21" customHeight="1">
      <c r="A33" s="38"/>
      <c r="B33" s="29"/>
      <c r="C33" s="73" t="s">
        <v>157</v>
      </c>
      <c r="D33" s="77">
        <v>26.55</v>
      </c>
      <c r="E33" s="17"/>
    </row>
    <row r="34" spans="1:5" ht="21" customHeight="1">
      <c r="A34" s="38"/>
      <c r="B34" s="29"/>
      <c r="C34" s="73" t="s">
        <v>158</v>
      </c>
      <c r="D34" s="75">
        <v>108.75</v>
      </c>
      <c r="E34" s="17"/>
    </row>
    <row r="35" spans="1:5" ht="21" customHeight="1">
      <c r="A35" s="38"/>
      <c r="B35" s="29"/>
      <c r="C35" s="73" t="s">
        <v>159</v>
      </c>
      <c r="D35" s="75">
        <v>108.75</v>
      </c>
      <c r="E35" s="17"/>
    </row>
    <row r="36" spans="1:5" ht="21" customHeight="1">
      <c r="A36" s="38"/>
      <c r="B36" s="29"/>
      <c r="C36" s="73" t="s">
        <v>160</v>
      </c>
      <c r="D36" s="75">
        <v>108.75</v>
      </c>
      <c r="E36" s="17"/>
    </row>
    <row r="37" spans="1:4" ht="21" customHeight="1">
      <c r="A37" s="39" t="s">
        <v>22</v>
      </c>
      <c r="B37" s="72">
        <v>795.06</v>
      </c>
      <c r="C37" s="40" t="s">
        <v>23</v>
      </c>
      <c r="D37" s="76">
        <f>D7+D12+D16+D20+D25+D28+D31+D34</f>
        <v>903.18</v>
      </c>
    </row>
    <row r="38" spans="1:4" ht="21" customHeight="1">
      <c r="A38" s="12" t="s">
        <v>45</v>
      </c>
      <c r="B38" s="30"/>
      <c r="C38" s="41" t="s">
        <v>46</v>
      </c>
      <c r="D38" s="76"/>
    </row>
    <row r="39" spans="1:4" ht="21" customHeight="1">
      <c r="A39" s="12" t="s">
        <v>47</v>
      </c>
      <c r="B39" s="30"/>
      <c r="C39" s="31" t="s">
        <v>48</v>
      </c>
      <c r="D39" s="30"/>
    </row>
    <row r="40" spans="1:4" ht="21" customHeight="1">
      <c r="A40" s="12" t="s">
        <v>49</v>
      </c>
      <c r="B40" s="30"/>
      <c r="C40" s="31"/>
      <c r="D40" s="30"/>
    </row>
    <row r="41" spans="1:4" ht="21" customHeight="1">
      <c r="A41" s="12" t="s">
        <v>50</v>
      </c>
      <c r="B41" s="30">
        <v>108.12</v>
      </c>
      <c r="C41" s="31" t="s">
        <v>51</v>
      </c>
      <c r="D41" s="30"/>
    </row>
    <row r="42" spans="1:4" ht="21" customHeight="1">
      <c r="A42" s="69" t="s">
        <v>120</v>
      </c>
      <c r="B42" s="30">
        <v>108.12</v>
      </c>
      <c r="C42" s="31"/>
      <c r="D42" s="30"/>
    </row>
    <row r="43" spans="1:4" ht="21" customHeight="1">
      <c r="A43" s="68" t="s">
        <v>121</v>
      </c>
      <c r="B43" s="30"/>
      <c r="C43" s="31"/>
      <c r="D43" s="30"/>
    </row>
    <row r="44" spans="1:4" ht="21" customHeight="1">
      <c r="A44" s="12" t="s">
        <v>73</v>
      </c>
      <c r="B44" s="30"/>
      <c r="C44" s="31"/>
      <c r="D44" s="30"/>
    </row>
    <row r="45" spans="1:4" ht="21" customHeight="1">
      <c r="A45" s="12" t="s">
        <v>63</v>
      </c>
      <c r="B45" s="32"/>
      <c r="C45" s="31"/>
      <c r="D45" s="30"/>
    </row>
    <row r="46" spans="1:4" ht="21" customHeight="1">
      <c r="A46" s="39" t="s">
        <v>24</v>
      </c>
      <c r="B46" s="30">
        <v>903.18</v>
      </c>
      <c r="C46" s="39" t="s">
        <v>25</v>
      </c>
      <c r="D46" s="76">
        <v>903.18</v>
      </c>
    </row>
    <row r="47" spans="1:4" ht="33" customHeight="1">
      <c r="A47" s="125" t="s">
        <v>115</v>
      </c>
      <c r="B47" s="125"/>
      <c r="C47" s="125"/>
      <c r="D47" s="125"/>
    </row>
    <row r="48" ht="19.5" customHeight="1">
      <c r="A48"/>
    </row>
  </sheetData>
  <sheetProtection/>
  <mergeCells count="1">
    <mergeCell ref="A47:D47"/>
  </mergeCells>
  <printOptions/>
  <pageMargins left="0.86" right="0.75" top="0.42" bottom="0.17" header="0.42" footer="0.18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C24" sqref="C24"/>
    </sheetView>
  </sheetViews>
  <sheetFormatPr defaultColWidth="9.00390625" defaultRowHeight="14.25"/>
  <cols>
    <col min="1" max="1" width="14.25390625" style="0" customWidth="1"/>
    <col min="2" max="2" width="9.50390625" style="0" bestFit="1" customWidth="1"/>
    <col min="6" max="6" width="8.375" style="0" customWidth="1"/>
    <col min="8" max="8" width="8.50390625" style="0" customWidth="1"/>
    <col min="9" max="9" width="8.625" style="0" customWidth="1"/>
    <col min="13" max="13" width="9.875" style="0" customWidth="1"/>
  </cols>
  <sheetData>
    <row r="1" ht="14.25">
      <c r="A1" s="14"/>
    </row>
    <row r="2" spans="1:13" ht="14.25">
      <c r="A2" s="15"/>
      <c r="C2" s="16"/>
      <c r="D2" s="2"/>
      <c r="K2" s="136" t="s">
        <v>108</v>
      </c>
      <c r="L2" s="137"/>
      <c r="M2" s="137"/>
    </row>
    <row r="3" spans="1:13" ht="30" customHeight="1">
      <c r="A3" s="128" t="s">
        <v>92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9"/>
    </row>
    <row r="4" spans="1:13" ht="16.5" customHeight="1">
      <c r="A4" s="135" t="s">
        <v>161</v>
      </c>
      <c r="B4" s="135"/>
      <c r="C4" s="135"/>
      <c r="D4" s="135"/>
      <c r="E4" s="135"/>
      <c r="F4" s="23"/>
      <c r="G4" s="23"/>
      <c r="H4" s="23"/>
      <c r="I4" s="23"/>
      <c r="J4" s="23"/>
      <c r="K4" s="139" t="s">
        <v>0</v>
      </c>
      <c r="L4" s="140"/>
      <c r="M4" s="141"/>
    </row>
    <row r="5" spans="1:13" ht="18" customHeight="1">
      <c r="A5" s="130" t="s">
        <v>30</v>
      </c>
      <c r="B5" s="126" t="s">
        <v>31</v>
      </c>
      <c r="C5" s="132" t="s">
        <v>33</v>
      </c>
      <c r="D5" s="133"/>
      <c r="E5" s="134"/>
      <c r="F5" s="126" t="s">
        <v>71</v>
      </c>
      <c r="G5" s="126" t="s">
        <v>72</v>
      </c>
      <c r="H5" s="126" t="s">
        <v>34</v>
      </c>
      <c r="I5" s="126" t="s">
        <v>35</v>
      </c>
      <c r="J5" s="126" t="s">
        <v>36</v>
      </c>
      <c r="K5" s="126" t="s">
        <v>37</v>
      </c>
      <c r="L5" s="126" t="s">
        <v>38</v>
      </c>
      <c r="M5" s="126" t="s">
        <v>32</v>
      </c>
    </row>
    <row r="6" spans="1:13" ht="51" customHeight="1">
      <c r="A6" s="131"/>
      <c r="B6" s="126"/>
      <c r="C6" s="53" t="s">
        <v>39</v>
      </c>
      <c r="D6" s="53" t="s">
        <v>40</v>
      </c>
      <c r="E6" s="53" t="s">
        <v>41</v>
      </c>
      <c r="F6" s="127"/>
      <c r="G6" s="127"/>
      <c r="H6" s="127"/>
      <c r="I6" s="127"/>
      <c r="J6" s="127"/>
      <c r="K6" s="127"/>
      <c r="L6" s="127"/>
      <c r="M6" s="126"/>
    </row>
    <row r="7" spans="1:13" ht="21" customHeight="1">
      <c r="A7" s="26" t="s">
        <v>39</v>
      </c>
      <c r="B7" s="76">
        <v>903.18</v>
      </c>
      <c r="C7" s="76">
        <v>903.18</v>
      </c>
      <c r="D7" s="75">
        <v>795.06</v>
      </c>
      <c r="E7" s="22"/>
      <c r="F7" s="22"/>
      <c r="G7" s="22"/>
      <c r="H7" s="22"/>
      <c r="I7" s="22"/>
      <c r="J7" s="22"/>
      <c r="K7" s="22"/>
      <c r="L7" s="22"/>
      <c r="M7" s="76">
        <v>108.12</v>
      </c>
    </row>
    <row r="8" spans="1:13" ht="41.25" customHeight="1">
      <c r="A8" s="38" t="s">
        <v>211</v>
      </c>
      <c r="B8" s="76">
        <v>903.18</v>
      </c>
      <c r="C8" s="76">
        <v>903.18</v>
      </c>
      <c r="D8" s="75">
        <v>795.06</v>
      </c>
      <c r="E8" s="22"/>
      <c r="F8" s="22"/>
      <c r="G8" s="22"/>
      <c r="H8" s="22"/>
      <c r="I8" s="22"/>
      <c r="J8" s="22"/>
      <c r="K8" s="22"/>
      <c r="L8" s="22"/>
      <c r="M8" s="76">
        <v>108.12</v>
      </c>
    </row>
    <row r="9" spans="1:13" ht="40.5" customHeight="1">
      <c r="A9" s="81" t="s">
        <v>162</v>
      </c>
      <c r="B9" s="76">
        <v>903.18</v>
      </c>
      <c r="C9" s="76">
        <v>903.18</v>
      </c>
      <c r="D9" s="75">
        <v>795.06</v>
      </c>
      <c r="E9" s="22"/>
      <c r="F9" s="22"/>
      <c r="G9" s="22"/>
      <c r="H9" s="22"/>
      <c r="I9" s="22"/>
      <c r="J9" s="22"/>
      <c r="K9" s="22"/>
      <c r="L9" s="22"/>
      <c r="M9" s="76">
        <v>108.12</v>
      </c>
    </row>
    <row r="10" spans="1:13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21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ht="21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21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21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3" ht="14.25">
      <c r="A15" s="138"/>
      <c r="B15" s="138"/>
      <c r="C15" s="25"/>
    </row>
  </sheetData>
  <sheetProtection/>
  <mergeCells count="16">
    <mergeCell ref="K2:M2"/>
    <mergeCell ref="A15:B15"/>
    <mergeCell ref="F5:F6"/>
    <mergeCell ref="G5:G6"/>
    <mergeCell ref="H5:H6"/>
    <mergeCell ref="B5:B6"/>
    <mergeCell ref="K4:M4"/>
    <mergeCell ref="M5:M6"/>
    <mergeCell ref="I5:I6"/>
    <mergeCell ref="J5:J6"/>
    <mergeCell ref="K5:K6"/>
    <mergeCell ref="L5:L6"/>
    <mergeCell ref="A3:M3"/>
    <mergeCell ref="A5:A6"/>
    <mergeCell ref="C5:E5"/>
    <mergeCell ref="A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D7" sqref="D7"/>
    </sheetView>
  </sheetViews>
  <sheetFormatPr defaultColWidth="9.00390625" defaultRowHeight="14.25"/>
  <cols>
    <col min="1" max="1" width="25.25390625" style="0" customWidth="1"/>
    <col min="2" max="2" width="13.375" style="0" customWidth="1"/>
    <col min="3" max="3" width="12.125" style="0" customWidth="1"/>
    <col min="4" max="4" width="12.00390625" style="0" customWidth="1"/>
    <col min="5" max="5" width="12.375" style="0" customWidth="1"/>
    <col min="6" max="6" width="13.875" style="0" customWidth="1"/>
    <col min="7" max="7" width="13.125" style="0" customWidth="1"/>
    <col min="8" max="8" width="16.00390625" style="0" customWidth="1"/>
  </cols>
  <sheetData>
    <row r="1" ht="14.25">
      <c r="A1" s="14"/>
    </row>
    <row r="2" ht="14.25">
      <c r="H2" s="65" t="s">
        <v>109</v>
      </c>
    </row>
    <row r="3" spans="1:8" ht="29.25" customHeight="1">
      <c r="A3" s="143" t="s">
        <v>93</v>
      </c>
      <c r="B3" s="144"/>
      <c r="C3" s="144"/>
      <c r="D3" s="144"/>
      <c r="E3" s="144"/>
      <c r="F3" s="144"/>
      <c r="G3" s="144"/>
      <c r="H3" s="144"/>
    </row>
    <row r="4" spans="1:8" ht="27" customHeight="1">
      <c r="A4" s="145" t="s">
        <v>161</v>
      </c>
      <c r="B4" s="145"/>
      <c r="C4" s="145"/>
      <c r="D4" s="23"/>
      <c r="E4" s="23"/>
      <c r="F4" s="23"/>
      <c r="G4" s="23"/>
      <c r="H4" s="56" t="s">
        <v>55</v>
      </c>
    </row>
    <row r="5" spans="1:8" ht="14.25" customHeight="1">
      <c r="A5" s="130" t="s">
        <v>56</v>
      </c>
      <c r="B5" s="126" t="s">
        <v>57</v>
      </c>
      <c r="C5" s="132" t="s">
        <v>53</v>
      </c>
      <c r="D5" s="142"/>
      <c r="E5" s="126" t="s">
        <v>54</v>
      </c>
      <c r="F5" s="126" t="s">
        <v>60</v>
      </c>
      <c r="G5" s="126" t="s">
        <v>61</v>
      </c>
      <c r="H5" s="126" t="s">
        <v>62</v>
      </c>
    </row>
    <row r="6" spans="1:8" ht="21.75" customHeight="1">
      <c r="A6" s="131"/>
      <c r="B6" s="126"/>
      <c r="C6" s="53" t="s">
        <v>58</v>
      </c>
      <c r="D6" s="53" t="s">
        <v>59</v>
      </c>
      <c r="E6" s="127"/>
      <c r="F6" s="127"/>
      <c r="G6" s="127"/>
      <c r="H6" s="127"/>
    </row>
    <row r="7" spans="1:8" ht="14.25">
      <c r="A7" s="26" t="s">
        <v>52</v>
      </c>
      <c r="B7" s="26">
        <v>903.18</v>
      </c>
      <c r="C7" s="26">
        <v>587.09</v>
      </c>
      <c r="D7" s="26">
        <v>94.54</v>
      </c>
      <c r="E7" s="26">
        <v>221.55</v>
      </c>
      <c r="F7" s="26"/>
      <c r="G7" s="26"/>
      <c r="H7" s="26"/>
    </row>
    <row r="8" spans="1:8" ht="14.25">
      <c r="A8" s="38" t="s">
        <v>211</v>
      </c>
      <c r="B8" s="26">
        <v>903.18</v>
      </c>
      <c r="C8" s="26">
        <v>587.09</v>
      </c>
      <c r="D8" s="26">
        <v>94.54</v>
      </c>
      <c r="E8" s="26">
        <v>221.55</v>
      </c>
      <c r="F8" s="26"/>
      <c r="G8" s="26"/>
      <c r="H8" s="26"/>
    </row>
    <row r="9" spans="1:8" ht="14.25">
      <c r="A9" s="81" t="s">
        <v>162</v>
      </c>
      <c r="B9" s="26">
        <v>903.18</v>
      </c>
      <c r="C9" s="26">
        <v>587.09</v>
      </c>
      <c r="D9" s="26">
        <v>94.54</v>
      </c>
      <c r="E9" s="26">
        <v>221.55</v>
      </c>
      <c r="F9" s="26"/>
      <c r="G9" s="26"/>
      <c r="H9" s="26"/>
    </row>
    <row r="10" spans="1:8" ht="14.25">
      <c r="A10" s="26"/>
      <c r="B10" s="26"/>
      <c r="C10" s="26"/>
      <c r="D10" s="26"/>
      <c r="E10" s="26"/>
      <c r="F10" s="26"/>
      <c r="G10" s="26"/>
      <c r="H10" s="26"/>
    </row>
    <row r="11" spans="1:8" ht="14.25">
      <c r="A11" s="26"/>
      <c r="B11" s="26"/>
      <c r="C11" s="26"/>
      <c r="D11" s="26"/>
      <c r="E11" s="26"/>
      <c r="F11" s="26"/>
      <c r="G11" s="26"/>
      <c r="H11" s="26"/>
    </row>
    <row r="12" spans="1:8" ht="14.25">
      <c r="A12" s="26"/>
      <c r="B12" s="26"/>
      <c r="C12" s="26"/>
      <c r="D12" s="26"/>
      <c r="E12" s="26"/>
      <c r="F12" s="26"/>
      <c r="G12" s="26"/>
      <c r="H12" s="26"/>
    </row>
    <row r="13" spans="1:8" ht="14.25">
      <c r="A13" s="26"/>
      <c r="B13" s="26"/>
      <c r="C13" s="26"/>
      <c r="D13" s="26"/>
      <c r="E13" s="26"/>
      <c r="F13" s="26"/>
      <c r="G13" s="26"/>
      <c r="H13" s="26"/>
    </row>
  </sheetData>
  <sheetProtection/>
  <mergeCells count="9">
    <mergeCell ref="B5:B6"/>
    <mergeCell ref="C5:D5"/>
    <mergeCell ref="A3:H3"/>
    <mergeCell ref="E5:E6"/>
    <mergeCell ref="F5:F6"/>
    <mergeCell ref="G5:G6"/>
    <mergeCell ref="H5:H6"/>
    <mergeCell ref="A5:A6"/>
    <mergeCell ref="A4:C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9">
      <selection activeCell="G18" sqref="G18"/>
    </sheetView>
  </sheetViews>
  <sheetFormatPr defaultColWidth="9.00390625" defaultRowHeight="14.25"/>
  <cols>
    <col min="1" max="1" width="25.00390625" style="0" customWidth="1"/>
    <col min="2" max="2" width="11.25390625" style="0" customWidth="1"/>
    <col min="3" max="3" width="35.625" style="0" customWidth="1"/>
    <col min="4" max="4" width="14.25390625" style="0" customWidth="1"/>
  </cols>
  <sheetData>
    <row r="1" ht="14.25">
      <c r="A1" s="14"/>
    </row>
    <row r="2" spans="1:4" ht="14.25">
      <c r="A2" s="15"/>
      <c r="D2" s="16" t="s">
        <v>110</v>
      </c>
    </row>
    <row r="3" spans="1:4" ht="27">
      <c r="A3" s="42" t="s">
        <v>94</v>
      </c>
      <c r="B3" s="42"/>
      <c r="C3" s="43"/>
      <c r="D3" s="43"/>
    </row>
    <row r="4" spans="1:4" ht="14.25">
      <c r="A4" s="80" t="s">
        <v>161</v>
      </c>
      <c r="B4" s="3"/>
      <c r="C4" s="3"/>
      <c r="D4" s="54" t="s">
        <v>0</v>
      </c>
    </row>
    <row r="5" spans="1:4" ht="14.25">
      <c r="A5" s="83" t="s">
        <v>1</v>
      </c>
      <c r="B5" s="84"/>
      <c r="C5" s="83" t="s">
        <v>2</v>
      </c>
      <c r="D5" s="85"/>
    </row>
    <row r="6" spans="1:4" ht="33" customHeight="1">
      <c r="A6" s="86" t="s">
        <v>3</v>
      </c>
      <c r="B6" s="86" t="s">
        <v>4</v>
      </c>
      <c r="C6" s="86" t="s">
        <v>3</v>
      </c>
      <c r="D6" s="86" t="s">
        <v>87</v>
      </c>
    </row>
    <row r="7" spans="1:4" ht="14.25">
      <c r="A7" s="87" t="s">
        <v>66</v>
      </c>
      <c r="B7" s="73">
        <v>795.06</v>
      </c>
      <c r="C7" s="73" t="s">
        <v>134</v>
      </c>
      <c r="D7" s="73">
        <f>D8+D10</f>
        <v>18.5</v>
      </c>
    </row>
    <row r="8" spans="1:4" ht="14.25">
      <c r="A8" s="28" t="s">
        <v>43</v>
      </c>
      <c r="B8" s="73">
        <v>795.06</v>
      </c>
      <c r="C8" s="73" t="s">
        <v>130</v>
      </c>
      <c r="D8" s="88">
        <v>9</v>
      </c>
    </row>
    <row r="9" spans="1:4" ht="14.25">
      <c r="A9" s="28" t="s">
        <v>44</v>
      </c>
      <c r="B9" s="89"/>
      <c r="C9" s="73" t="s">
        <v>132</v>
      </c>
      <c r="D9" s="88">
        <v>9</v>
      </c>
    </row>
    <row r="10" spans="1:4" ht="14.25">
      <c r="A10" s="87"/>
      <c r="B10" s="89"/>
      <c r="C10" s="73" t="s">
        <v>131</v>
      </c>
      <c r="D10" s="88">
        <v>9.5</v>
      </c>
    </row>
    <row r="11" spans="1:4" ht="14.25">
      <c r="A11" s="90"/>
      <c r="B11" s="89"/>
      <c r="C11" s="73" t="s">
        <v>133</v>
      </c>
      <c r="D11" s="88">
        <v>9.5</v>
      </c>
    </row>
    <row r="12" spans="1:4" ht="14.25">
      <c r="A12" s="90"/>
      <c r="B12" s="28"/>
      <c r="C12" s="73" t="s">
        <v>135</v>
      </c>
      <c r="D12" s="88">
        <v>60.11</v>
      </c>
    </row>
    <row r="13" spans="1:4" ht="14.25">
      <c r="A13" s="91"/>
      <c r="B13" s="28"/>
      <c r="C13" s="73" t="s">
        <v>136</v>
      </c>
      <c r="D13" s="88">
        <v>60.11</v>
      </c>
    </row>
    <row r="14" spans="1:4" ht="14.25">
      <c r="A14" s="91"/>
      <c r="B14" s="28"/>
      <c r="C14" s="73" t="s">
        <v>137</v>
      </c>
      <c r="D14" s="88">
        <v>42.94</v>
      </c>
    </row>
    <row r="15" spans="1:4" ht="14.25">
      <c r="A15" s="87"/>
      <c r="B15" s="92"/>
      <c r="C15" s="73" t="s">
        <v>138</v>
      </c>
      <c r="D15" s="88">
        <v>17.17</v>
      </c>
    </row>
    <row r="16" spans="1:4" ht="14.25">
      <c r="A16" s="87"/>
      <c r="B16" s="92"/>
      <c r="C16" s="73" t="s">
        <v>140</v>
      </c>
      <c r="D16" s="88">
        <v>24.69</v>
      </c>
    </row>
    <row r="17" spans="1:4" ht="14.25">
      <c r="A17" s="87"/>
      <c r="B17" s="92"/>
      <c r="C17" s="73" t="s">
        <v>141</v>
      </c>
      <c r="D17" s="88">
        <v>24.69</v>
      </c>
    </row>
    <row r="18" spans="1:4" ht="14.25">
      <c r="A18" s="87"/>
      <c r="B18" s="92"/>
      <c r="C18" s="73" t="s">
        <v>143</v>
      </c>
      <c r="D18" s="88">
        <v>9.52</v>
      </c>
    </row>
    <row r="19" spans="1:4" ht="14.25">
      <c r="A19" s="87"/>
      <c r="B19" s="92"/>
      <c r="C19" s="73" t="s">
        <v>142</v>
      </c>
      <c r="D19" s="88">
        <v>15.17</v>
      </c>
    </row>
    <row r="20" spans="1:4" ht="14.25">
      <c r="A20" s="87"/>
      <c r="B20" s="92"/>
      <c r="C20" s="73" t="s">
        <v>144</v>
      </c>
      <c r="D20" s="88">
        <v>617.58</v>
      </c>
    </row>
    <row r="21" spans="1:4" ht="14.25">
      <c r="A21" s="87"/>
      <c r="B21" s="92"/>
      <c r="C21" s="73" t="s">
        <v>145</v>
      </c>
      <c r="D21" s="88">
        <v>617.58</v>
      </c>
    </row>
    <row r="22" spans="1:4" ht="14.25">
      <c r="A22" s="87"/>
      <c r="B22" s="92"/>
      <c r="C22" s="73" t="s">
        <v>147</v>
      </c>
      <c r="D22" s="88">
        <v>201.4</v>
      </c>
    </row>
    <row r="23" spans="1:4" ht="14.25">
      <c r="A23" s="87"/>
      <c r="B23" s="92"/>
      <c r="C23" s="73" t="s">
        <v>146</v>
      </c>
      <c r="D23" s="73">
        <v>268.18</v>
      </c>
    </row>
    <row r="24" spans="1:4" ht="14.25">
      <c r="A24" s="87"/>
      <c r="B24" s="92"/>
      <c r="C24" s="73" t="s">
        <v>148</v>
      </c>
      <c r="D24" s="93">
        <v>148</v>
      </c>
    </row>
    <row r="25" spans="1:4" ht="14.25">
      <c r="A25" s="87"/>
      <c r="B25" s="92"/>
      <c r="C25" s="73" t="s">
        <v>151</v>
      </c>
      <c r="D25" s="93">
        <v>40</v>
      </c>
    </row>
    <row r="26" spans="1:4" ht="14.25">
      <c r="A26" s="87"/>
      <c r="B26" s="92"/>
      <c r="C26" s="73" t="s">
        <v>149</v>
      </c>
      <c r="D26" s="93">
        <v>40</v>
      </c>
    </row>
    <row r="27" spans="1:4" ht="14.25">
      <c r="A27" s="87"/>
      <c r="B27" s="92"/>
      <c r="C27" s="73" t="s">
        <v>150</v>
      </c>
      <c r="D27" s="93">
        <v>40</v>
      </c>
    </row>
    <row r="28" spans="1:4" ht="14.25">
      <c r="A28" s="87"/>
      <c r="B28" s="92"/>
      <c r="C28" s="73" t="s">
        <v>152</v>
      </c>
      <c r="D28" s="93">
        <v>7</v>
      </c>
    </row>
    <row r="29" spans="1:4" ht="14.25">
      <c r="A29" s="87"/>
      <c r="B29" s="92"/>
      <c r="C29" s="73" t="s">
        <v>153</v>
      </c>
      <c r="D29" s="93">
        <v>7</v>
      </c>
    </row>
    <row r="30" spans="1:4" ht="14.25">
      <c r="A30" s="87"/>
      <c r="B30" s="92"/>
      <c r="C30" s="73" t="s">
        <v>154</v>
      </c>
      <c r="D30" s="93">
        <v>7</v>
      </c>
    </row>
    <row r="31" spans="1:4" ht="14.25">
      <c r="A31" s="87"/>
      <c r="B31" s="92"/>
      <c r="C31" s="73" t="s">
        <v>155</v>
      </c>
      <c r="D31" s="93">
        <v>26.55</v>
      </c>
    </row>
    <row r="32" spans="1:4" ht="14.25">
      <c r="A32" s="87"/>
      <c r="B32" s="92"/>
      <c r="C32" s="73" t="s">
        <v>156</v>
      </c>
      <c r="D32" s="93">
        <v>26.55</v>
      </c>
    </row>
    <row r="33" spans="1:4" ht="14.25">
      <c r="A33" s="87"/>
      <c r="B33" s="92"/>
      <c r="C33" s="73" t="s">
        <v>157</v>
      </c>
      <c r="D33" s="93">
        <v>26.55</v>
      </c>
    </row>
    <row r="34" spans="1:4" ht="14.25">
      <c r="A34" s="87"/>
      <c r="B34" s="92"/>
      <c r="C34" s="73" t="s">
        <v>158</v>
      </c>
      <c r="D34" s="73">
        <v>108.75</v>
      </c>
    </row>
    <row r="35" spans="1:4" ht="14.25">
      <c r="A35" s="87"/>
      <c r="B35" s="92"/>
      <c r="C35" s="73" t="s">
        <v>159</v>
      </c>
      <c r="D35" s="73">
        <v>108.75</v>
      </c>
    </row>
    <row r="36" spans="1:4" ht="14.25">
      <c r="A36" s="87"/>
      <c r="B36" s="92"/>
      <c r="C36" s="73" t="s">
        <v>160</v>
      </c>
      <c r="D36" s="73">
        <v>108.75</v>
      </c>
    </row>
    <row r="37" spans="1:4" ht="14.25">
      <c r="A37" s="87"/>
      <c r="B37" s="92"/>
      <c r="C37" s="82" t="s">
        <v>163</v>
      </c>
      <c r="D37" s="122">
        <f>D7+D12+D16+D20+D25+D28+D31+D34</f>
        <v>903.18</v>
      </c>
    </row>
    <row r="38" spans="1:4" ht="14.25">
      <c r="A38" s="87"/>
      <c r="B38" s="92"/>
      <c r="C38" s="94"/>
      <c r="D38" s="94"/>
    </row>
    <row r="39" spans="1:4" ht="14.25">
      <c r="A39" s="87"/>
      <c r="B39" s="92"/>
      <c r="C39" s="95"/>
      <c r="D39" s="95"/>
    </row>
    <row r="40" spans="1:4" ht="14.25">
      <c r="A40" s="90" t="s">
        <v>67</v>
      </c>
      <c r="B40" s="92">
        <v>108.12</v>
      </c>
      <c r="C40" s="28" t="s">
        <v>68</v>
      </c>
      <c r="D40" s="28"/>
    </row>
    <row r="41" spans="1:4" ht="14.25">
      <c r="A41" s="68" t="s">
        <v>117</v>
      </c>
      <c r="B41" s="92">
        <v>108.12</v>
      </c>
      <c r="C41" s="95"/>
      <c r="D41" s="95"/>
    </row>
    <row r="42" spans="1:4" ht="14.25">
      <c r="A42" s="68" t="s">
        <v>116</v>
      </c>
      <c r="B42" s="92"/>
      <c r="C42" s="95"/>
      <c r="D42" s="95"/>
    </row>
    <row r="43" spans="1:4" ht="14.25">
      <c r="A43" s="87"/>
      <c r="B43" s="92"/>
      <c r="C43" s="95"/>
      <c r="D43" s="95"/>
    </row>
    <row r="44" spans="1:4" ht="14.25">
      <c r="A44" s="87"/>
      <c r="B44" s="95"/>
      <c r="C44" s="95"/>
      <c r="D44" s="95"/>
    </row>
    <row r="45" spans="1:4" ht="14.25">
      <c r="A45" s="87" t="s">
        <v>65</v>
      </c>
      <c r="B45" s="95"/>
      <c r="C45" s="95"/>
      <c r="D45" s="95"/>
    </row>
    <row r="46" spans="1:4" ht="14.25">
      <c r="A46" s="87" t="s">
        <v>24</v>
      </c>
      <c r="B46" s="92">
        <v>903.18</v>
      </c>
      <c r="C46" s="87" t="s">
        <v>25</v>
      </c>
      <c r="D46" s="87">
        <v>903.18</v>
      </c>
    </row>
    <row r="48" spans="1:2" ht="18.75">
      <c r="A48" s="70" t="s">
        <v>64</v>
      </c>
      <c r="B48" s="7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H39"/>
  <sheetViews>
    <sheetView tabSelected="1" zoomScalePageLayoutView="0" workbookViewId="0" topLeftCell="A1">
      <selection activeCell="J13" sqref="J13"/>
    </sheetView>
  </sheetViews>
  <sheetFormatPr defaultColWidth="6.875" defaultRowHeight="19.5" customHeight="1"/>
  <cols>
    <col min="1" max="1" width="10.375" style="6" customWidth="1"/>
    <col min="2" max="2" width="32.625" style="6" customWidth="1"/>
    <col min="3" max="3" width="13.375" style="6" customWidth="1"/>
    <col min="4" max="4" width="12.125" style="7" customWidth="1"/>
    <col min="5" max="5" width="9.25390625" style="7" customWidth="1"/>
    <col min="6" max="6" width="12.125" style="7" customWidth="1"/>
    <col min="7" max="7" width="11.75390625" style="6" customWidth="1"/>
    <col min="8" max="8" width="13.125" style="6" customWidth="1"/>
    <col min="9" max="242" width="14.625" style="6" customWidth="1"/>
    <col min="243" max="250" width="6.875" style="0" customWidth="1"/>
  </cols>
  <sheetData>
    <row r="1" spans="1:8" s="3" customFormat="1" ht="19.5" customHeight="1">
      <c r="A1" s="150"/>
      <c r="B1" s="150"/>
      <c r="C1" s="1"/>
      <c r="D1" s="7"/>
      <c r="E1" s="7"/>
      <c r="F1" s="7"/>
      <c r="G1" s="6"/>
      <c r="H1" s="6"/>
    </row>
    <row r="2" spans="1:8" s="3" customFormat="1" ht="37.5" customHeight="1">
      <c r="A2" s="1"/>
      <c r="B2" s="1"/>
      <c r="C2" s="1"/>
      <c r="D2" s="7"/>
      <c r="E2" s="7"/>
      <c r="G2" s="158" t="s">
        <v>111</v>
      </c>
      <c r="H2" s="158"/>
    </row>
    <row r="3" spans="1:242" s="4" customFormat="1" ht="30.75" customHeight="1">
      <c r="A3" s="148" t="s">
        <v>95</v>
      </c>
      <c r="B3" s="149"/>
      <c r="C3" s="149"/>
      <c r="D3" s="149"/>
      <c r="E3" s="149"/>
      <c r="F3" s="149"/>
      <c r="G3" s="129"/>
      <c r="H3" s="129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</row>
    <row r="4" spans="1:8" ht="19.5" customHeight="1">
      <c r="A4" s="57" t="s">
        <v>161</v>
      </c>
      <c r="B4" s="10"/>
      <c r="C4" s="10"/>
      <c r="D4" s="11"/>
      <c r="E4" s="11"/>
      <c r="H4" s="55" t="s">
        <v>26</v>
      </c>
    </row>
    <row r="5" spans="1:8" ht="19.5" customHeight="1">
      <c r="A5" s="153" t="s">
        <v>82</v>
      </c>
      <c r="B5" s="154"/>
      <c r="C5" s="155" t="s">
        <v>125</v>
      </c>
      <c r="D5" s="146" t="s">
        <v>126</v>
      </c>
      <c r="E5" s="152"/>
      <c r="F5" s="147"/>
      <c r="G5" s="146" t="s">
        <v>127</v>
      </c>
      <c r="H5" s="147"/>
    </row>
    <row r="6" spans="1:8" s="5" customFormat="1" ht="23.25" customHeight="1">
      <c r="A6" s="58" t="s">
        <v>83</v>
      </c>
      <c r="B6" s="37" t="s">
        <v>81</v>
      </c>
      <c r="C6" s="156"/>
      <c r="D6" s="45" t="s">
        <v>74</v>
      </c>
      <c r="E6" s="45" t="s">
        <v>53</v>
      </c>
      <c r="F6" s="45" t="s">
        <v>54</v>
      </c>
      <c r="G6" s="59" t="s">
        <v>88</v>
      </c>
      <c r="H6" s="45" t="s">
        <v>89</v>
      </c>
    </row>
    <row r="7" spans="1:9" s="5" customFormat="1" ht="21" customHeight="1">
      <c r="A7" s="157" t="s">
        <v>52</v>
      </c>
      <c r="B7" s="142"/>
      <c r="C7" s="39">
        <v>3174.79</v>
      </c>
      <c r="D7" s="46">
        <v>903.18</v>
      </c>
      <c r="E7" s="46">
        <v>681.63</v>
      </c>
      <c r="F7" s="46">
        <v>221.55</v>
      </c>
      <c r="G7" s="104">
        <f>D7-C7</f>
        <v>-2271.61</v>
      </c>
      <c r="H7" s="104">
        <f>G7/C7*100</f>
        <v>-71.55150419397819</v>
      </c>
      <c r="I7" s="121"/>
    </row>
    <row r="8" spans="1:9" ht="21" customHeight="1">
      <c r="A8" s="71">
        <v>201</v>
      </c>
      <c r="B8" s="73" t="s">
        <v>134</v>
      </c>
      <c r="C8" s="26">
        <v>13.28</v>
      </c>
      <c r="D8" s="75">
        <f>D9+D11</f>
        <v>18.5</v>
      </c>
      <c r="E8" s="75">
        <f>E9+E11</f>
        <v>18.5</v>
      </c>
      <c r="F8" s="47"/>
      <c r="G8" s="104">
        <f aca="true" t="shared" si="0" ref="G8:G37">D8-C8</f>
        <v>5.220000000000001</v>
      </c>
      <c r="H8" s="104">
        <f aca="true" t="shared" si="1" ref="H8:H37">G8/C8*100</f>
        <v>39.307228915662655</v>
      </c>
      <c r="I8" s="7"/>
    </row>
    <row r="9" spans="1:8" ht="21" customHeight="1">
      <c r="A9" s="101" t="s">
        <v>164</v>
      </c>
      <c r="B9" s="73" t="s">
        <v>130</v>
      </c>
      <c r="C9" s="26">
        <v>13.28</v>
      </c>
      <c r="D9" s="78">
        <v>9</v>
      </c>
      <c r="E9" s="78">
        <v>9</v>
      </c>
      <c r="F9" s="48"/>
      <c r="G9" s="104">
        <f t="shared" si="0"/>
        <v>-4.279999999999999</v>
      </c>
      <c r="H9" s="104">
        <f t="shared" si="1"/>
        <v>-32.2289156626506</v>
      </c>
    </row>
    <row r="10" spans="1:8" ht="21" customHeight="1">
      <c r="A10" s="101" t="s">
        <v>166</v>
      </c>
      <c r="B10" s="73" t="s">
        <v>132</v>
      </c>
      <c r="C10" s="26">
        <v>13.28</v>
      </c>
      <c r="D10" s="78">
        <v>9</v>
      </c>
      <c r="E10" s="78">
        <v>9</v>
      </c>
      <c r="F10" s="49"/>
      <c r="G10" s="104">
        <f t="shared" si="0"/>
        <v>-4.279999999999999</v>
      </c>
      <c r="H10" s="104">
        <f t="shared" si="1"/>
        <v>-32.2289156626506</v>
      </c>
    </row>
    <row r="11" spans="1:8" ht="21" customHeight="1">
      <c r="A11" s="101" t="s">
        <v>165</v>
      </c>
      <c r="B11" s="73" t="s">
        <v>131</v>
      </c>
      <c r="C11" s="26">
        <v>0</v>
      </c>
      <c r="D11" s="78">
        <v>9.5</v>
      </c>
      <c r="E11" s="78">
        <v>9.5</v>
      </c>
      <c r="F11" s="49"/>
      <c r="G11" s="104">
        <f t="shared" si="0"/>
        <v>9.5</v>
      </c>
      <c r="H11" s="104"/>
    </row>
    <row r="12" spans="1:8" ht="21" customHeight="1">
      <c r="A12" s="87">
        <v>2011308</v>
      </c>
      <c r="B12" s="73" t="s">
        <v>133</v>
      </c>
      <c r="C12" s="26">
        <v>0</v>
      </c>
      <c r="D12" s="78">
        <v>9.5</v>
      </c>
      <c r="E12" s="78">
        <v>9.5</v>
      </c>
      <c r="F12" s="50"/>
      <c r="G12" s="104">
        <f t="shared" si="0"/>
        <v>9.5</v>
      </c>
      <c r="H12" s="104" t="s">
        <v>212</v>
      </c>
    </row>
    <row r="13" spans="1:8" ht="21" customHeight="1">
      <c r="A13" s="87">
        <v>208</v>
      </c>
      <c r="B13" s="73" t="s">
        <v>135</v>
      </c>
      <c r="C13" s="26">
        <v>58.08</v>
      </c>
      <c r="D13" s="78">
        <v>60.11</v>
      </c>
      <c r="E13" s="78">
        <v>60.11</v>
      </c>
      <c r="F13" s="50"/>
      <c r="G13" s="104">
        <f t="shared" si="0"/>
        <v>2.030000000000001</v>
      </c>
      <c r="H13" s="104">
        <f t="shared" si="1"/>
        <v>3.4951790633608835</v>
      </c>
    </row>
    <row r="14" spans="1:8" ht="21" customHeight="1">
      <c r="A14" s="87">
        <v>20805</v>
      </c>
      <c r="B14" s="73" t="s">
        <v>136</v>
      </c>
      <c r="C14" s="26">
        <v>58.08</v>
      </c>
      <c r="D14" s="78">
        <v>60.11</v>
      </c>
      <c r="E14" s="78">
        <v>60.11</v>
      </c>
      <c r="F14" s="50"/>
      <c r="G14" s="104">
        <f t="shared" si="0"/>
        <v>2.030000000000001</v>
      </c>
      <c r="H14" s="104">
        <f t="shared" si="1"/>
        <v>3.4951790633608835</v>
      </c>
    </row>
    <row r="15" spans="1:8" ht="21" customHeight="1">
      <c r="A15" s="87">
        <v>2080505</v>
      </c>
      <c r="B15" s="73" t="s">
        <v>137</v>
      </c>
      <c r="C15" s="26">
        <v>41.49</v>
      </c>
      <c r="D15" s="78">
        <v>42.94</v>
      </c>
      <c r="E15" s="78">
        <v>42.94</v>
      </c>
      <c r="F15" s="50"/>
      <c r="G15" s="104">
        <f t="shared" si="0"/>
        <v>1.4499999999999957</v>
      </c>
      <c r="H15" s="104">
        <f t="shared" si="1"/>
        <v>3.494818028440578</v>
      </c>
    </row>
    <row r="16" spans="1:8" ht="21" customHeight="1">
      <c r="A16" s="102">
        <v>2080506</v>
      </c>
      <c r="B16" s="96" t="s">
        <v>138</v>
      </c>
      <c r="C16" s="74">
        <v>16.59</v>
      </c>
      <c r="D16" s="78">
        <v>17.17</v>
      </c>
      <c r="E16" s="78">
        <v>17.17</v>
      </c>
      <c r="F16" s="97"/>
      <c r="G16" s="104">
        <f t="shared" si="0"/>
        <v>0.5800000000000018</v>
      </c>
      <c r="H16" s="104">
        <f t="shared" si="1"/>
        <v>3.4960819770946463</v>
      </c>
    </row>
    <row r="17" spans="1:8" ht="21" customHeight="1">
      <c r="A17" s="87">
        <v>210</v>
      </c>
      <c r="B17" s="98" t="s">
        <v>140</v>
      </c>
      <c r="C17" s="103">
        <v>0</v>
      </c>
      <c r="D17" s="78">
        <v>24.69</v>
      </c>
      <c r="E17" s="78">
        <v>24.69</v>
      </c>
      <c r="F17" s="50"/>
      <c r="G17" s="104">
        <f t="shared" si="0"/>
        <v>24.69</v>
      </c>
      <c r="H17" s="104"/>
    </row>
    <row r="18" spans="1:8" ht="19.5" customHeight="1">
      <c r="A18" s="90">
        <v>21011</v>
      </c>
      <c r="B18" s="98" t="s">
        <v>141</v>
      </c>
      <c r="C18" s="104">
        <v>0</v>
      </c>
      <c r="D18" s="78">
        <v>24.69</v>
      </c>
      <c r="E18" s="78">
        <v>24.69</v>
      </c>
      <c r="F18" s="99"/>
      <c r="G18" s="104">
        <f t="shared" si="0"/>
        <v>24.69</v>
      </c>
      <c r="H18" s="104"/>
    </row>
    <row r="19" spans="1:8" ht="19.5" customHeight="1">
      <c r="A19" s="90">
        <v>2101101</v>
      </c>
      <c r="B19" s="98" t="s">
        <v>143</v>
      </c>
      <c r="C19" s="104">
        <v>0</v>
      </c>
      <c r="D19" s="78">
        <v>9.52</v>
      </c>
      <c r="E19" s="78">
        <v>9.52</v>
      </c>
      <c r="F19" s="99"/>
      <c r="G19" s="104">
        <f t="shared" si="0"/>
        <v>9.52</v>
      </c>
      <c r="H19" s="104" t="s">
        <v>212</v>
      </c>
    </row>
    <row r="20" spans="1:8" ht="19.5" customHeight="1">
      <c r="A20" s="90">
        <v>2101102</v>
      </c>
      <c r="B20" s="98" t="s">
        <v>142</v>
      </c>
      <c r="C20" s="104">
        <v>0</v>
      </c>
      <c r="D20" s="78">
        <v>15.17</v>
      </c>
      <c r="E20" s="78">
        <v>15.17</v>
      </c>
      <c r="F20" s="99"/>
      <c r="G20" s="104">
        <f t="shared" si="0"/>
        <v>15.17</v>
      </c>
      <c r="H20" s="104" t="s">
        <v>212</v>
      </c>
    </row>
    <row r="21" spans="1:9" ht="19.5" customHeight="1">
      <c r="A21" s="90">
        <v>215</v>
      </c>
      <c r="B21" s="98" t="s">
        <v>144</v>
      </c>
      <c r="C21" s="104">
        <v>772.75</v>
      </c>
      <c r="D21" s="78">
        <v>617.58</v>
      </c>
      <c r="E21" s="100">
        <v>469.58</v>
      </c>
      <c r="F21" s="100">
        <v>148</v>
      </c>
      <c r="G21" s="104">
        <f t="shared" si="0"/>
        <v>-155.16999999999996</v>
      </c>
      <c r="H21" s="104">
        <f t="shared" si="1"/>
        <v>-20.080232934325455</v>
      </c>
      <c r="I21" s="7"/>
    </row>
    <row r="22" spans="1:8" ht="19.5" customHeight="1">
      <c r="A22" s="90">
        <v>21505</v>
      </c>
      <c r="B22" s="98" t="s">
        <v>145</v>
      </c>
      <c r="C22" s="104">
        <v>698.23</v>
      </c>
      <c r="D22" s="78">
        <v>617.58</v>
      </c>
      <c r="E22" s="100">
        <v>469.58</v>
      </c>
      <c r="F22" s="100">
        <v>148</v>
      </c>
      <c r="G22" s="104">
        <f t="shared" si="0"/>
        <v>-80.64999999999998</v>
      </c>
      <c r="H22" s="104">
        <f t="shared" si="1"/>
        <v>-11.550635177520299</v>
      </c>
    </row>
    <row r="23" spans="1:8" ht="19.5" customHeight="1">
      <c r="A23" s="90">
        <v>2150501</v>
      </c>
      <c r="B23" s="98" t="s">
        <v>147</v>
      </c>
      <c r="C23" s="53">
        <v>270.52</v>
      </c>
      <c r="D23" s="78">
        <v>201.4</v>
      </c>
      <c r="E23" s="78">
        <v>201.4</v>
      </c>
      <c r="F23" s="100"/>
      <c r="G23" s="104">
        <f t="shared" si="0"/>
        <v>-69.11999999999998</v>
      </c>
      <c r="H23" s="104">
        <f t="shared" si="1"/>
        <v>-25.550791069052188</v>
      </c>
    </row>
    <row r="24" spans="1:8" ht="19.5" customHeight="1">
      <c r="A24" s="90">
        <v>2150513</v>
      </c>
      <c r="B24" s="98" t="s">
        <v>146</v>
      </c>
      <c r="C24" s="53">
        <v>328.87</v>
      </c>
      <c r="D24" s="75">
        <v>268.18</v>
      </c>
      <c r="E24" s="75">
        <v>268.18</v>
      </c>
      <c r="F24" s="100"/>
      <c r="G24" s="104">
        <f t="shared" si="0"/>
        <v>-60.69</v>
      </c>
      <c r="H24" s="104">
        <f t="shared" si="1"/>
        <v>-18.454100404415115</v>
      </c>
    </row>
    <row r="25" spans="1:8" ht="19.5" customHeight="1">
      <c r="A25" s="90">
        <v>2150599</v>
      </c>
      <c r="B25" s="98" t="s">
        <v>148</v>
      </c>
      <c r="C25" s="53">
        <v>98.85</v>
      </c>
      <c r="D25" s="77">
        <v>148</v>
      </c>
      <c r="E25" s="99"/>
      <c r="F25" s="77">
        <v>148</v>
      </c>
      <c r="G25" s="104">
        <f t="shared" si="0"/>
        <v>49.150000000000006</v>
      </c>
      <c r="H25" s="104">
        <f t="shared" si="1"/>
        <v>49.72180070814366</v>
      </c>
    </row>
    <row r="26" spans="1:8" ht="19.5" customHeight="1">
      <c r="A26" s="90">
        <v>211</v>
      </c>
      <c r="B26" s="98" t="s">
        <v>151</v>
      </c>
      <c r="C26" s="53">
        <v>14.85</v>
      </c>
      <c r="D26" s="77">
        <v>40</v>
      </c>
      <c r="E26" s="99"/>
      <c r="F26" s="77">
        <v>40</v>
      </c>
      <c r="G26" s="104">
        <f t="shared" si="0"/>
        <v>25.15</v>
      </c>
      <c r="H26" s="104">
        <f t="shared" si="1"/>
        <v>169.36026936026934</v>
      </c>
    </row>
    <row r="27" spans="1:8" ht="19.5" customHeight="1">
      <c r="A27" s="90">
        <v>21110</v>
      </c>
      <c r="B27" s="98" t="s">
        <v>149</v>
      </c>
      <c r="C27" s="53">
        <v>14.85</v>
      </c>
      <c r="D27" s="77">
        <v>40</v>
      </c>
      <c r="E27" s="99"/>
      <c r="F27" s="77">
        <v>40</v>
      </c>
      <c r="G27" s="104">
        <f t="shared" si="0"/>
        <v>25.15</v>
      </c>
      <c r="H27" s="104">
        <f t="shared" si="1"/>
        <v>169.36026936026934</v>
      </c>
    </row>
    <row r="28" spans="1:8" ht="19.5" customHeight="1">
      <c r="A28" s="90">
        <v>2111001</v>
      </c>
      <c r="B28" s="98" t="s">
        <v>150</v>
      </c>
      <c r="C28" s="53">
        <v>14.85</v>
      </c>
      <c r="D28" s="77">
        <v>40</v>
      </c>
      <c r="E28" s="99"/>
      <c r="F28" s="77">
        <v>40</v>
      </c>
      <c r="G28" s="104">
        <f t="shared" si="0"/>
        <v>25.15</v>
      </c>
      <c r="H28" s="104">
        <f t="shared" si="1"/>
        <v>169.36026936026934</v>
      </c>
    </row>
    <row r="29" spans="1:8" ht="19.5" customHeight="1">
      <c r="A29" s="90">
        <v>205</v>
      </c>
      <c r="B29" s="98" t="s">
        <v>152</v>
      </c>
      <c r="C29" s="104">
        <v>0</v>
      </c>
      <c r="D29" s="77">
        <v>7</v>
      </c>
      <c r="E29" s="99"/>
      <c r="F29" s="77">
        <v>7</v>
      </c>
      <c r="G29" s="104">
        <f t="shared" si="0"/>
        <v>7</v>
      </c>
      <c r="H29" s="104"/>
    </row>
    <row r="30" spans="1:8" ht="19.5" customHeight="1">
      <c r="A30" s="90">
        <v>20508</v>
      </c>
      <c r="B30" s="98" t="s">
        <v>153</v>
      </c>
      <c r="C30" s="104">
        <v>0</v>
      </c>
      <c r="D30" s="77">
        <v>7</v>
      </c>
      <c r="E30" s="99"/>
      <c r="F30" s="77">
        <v>7</v>
      </c>
      <c r="G30" s="104">
        <f t="shared" si="0"/>
        <v>7</v>
      </c>
      <c r="H30" s="104"/>
    </row>
    <row r="31" spans="1:8" ht="19.5" customHeight="1">
      <c r="A31" s="90">
        <v>2050803</v>
      </c>
      <c r="B31" s="98" t="s">
        <v>154</v>
      </c>
      <c r="C31" s="104">
        <v>0</v>
      </c>
      <c r="D31" s="77">
        <v>7</v>
      </c>
      <c r="E31" s="99"/>
      <c r="F31" s="77">
        <v>7</v>
      </c>
      <c r="G31" s="104">
        <f t="shared" si="0"/>
        <v>7</v>
      </c>
      <c r="H31" s="104" t="s">
        <v>32</v>
      </c>
    </row>
    <row r="32" spans="1:8" ht="19.5" customHeight="1">
      <c r="A32" s="90">
        <v>206</v>
      </c>
      <c r="B32" s="98" t="s">
        <v>155</v>
      </c>
      <c r="C32" s="104">
        <v>2215.69</v>
      </c>
      <c r="D32" s="77">
        <v>26.55</v>
      </c>
      <c r="E32" s="99"/>
      <c r="F32" s="77">
        <v>26.55</v>
      </c>
      <c r="G32" s="104">
        <f t="shared" si="0"/>
        <v>-2189.14</v>
      </c>
      <c r="H32" s="104">
        <f t="shared" si="1"/>
        <v>-98.80172767851097</v>
      </c>
    </row>
    <row r="33" spans="1:8" ht="19.5" customHeight="1">
      <c r="A33" s="90">
        <v>20699</v>
      </c>
      <c r="B33" s="98" t="s">
        <v>156</v>
      </c>
      <c r="C33" s="104">
        <v>2215.69</v>
      </c>
      <c r="D33" s="77">
        <v>26.55</v>
      </c>
      <c r="E33" s="99"/>
      <c r="F33" s="77">
        <v>26.55</v>
      </c>
      <c r="G33" s="104">
        <f t="shared" si="0"/>
        <v>-2189.14</v>
      </c>
      <c r="H33" s="104">
        <f t="shared" si="1"/>
        <v>-98.80172767851097</v>
      </c>
    </row>
    <row r="34" spans="1:8" ht="19.5" customHeight="1">
      <c r="A34" s="90">
        <v>2069999</v>
      </c>
      <c r="B34" s="98" t="s">
        <v>157</v>
      </c>
      <c r="C34" s="104">
        <v>2215.69</v>
      </c>
      <c r="D34" s="77">
        <v>26.55</v>
      </c>
      <c r="E34" s="99"/>
      <c r="F34" s="77">
        <v>26.55</v>
      </c>
      <c r="G34" s="104">
        <f t="shared" si="0"/>
        <v>-2189.14</v>
      </c>
      <c r="H34" s="104">
        <f t="shared" si="1"/>
        <v>-98.80172767851097</v>
      </c>
    </row>
    <row r="35" spans="1:8" ht="19.5" customHeight="1">
      <c r="A35" s="90">
        <v>221</v>
      </c>
      <c r="B35" s="98" t="s">
        <v>158</v>
      </c>
      <c r="C35" s="53">
        <v>100.14</v>
      </c>
      <c r="D35" s="75">
        <v>108.75</v>
      </c>
      <c r="E35" s="75">
        <v>108.75</v>
      </c>
      <c r="F35" s="99"/>
      <c r="G35" s="104">
        <f t="shared" si="0"/>
        <v>8.61</v>
      </c>
      <c r="H35" s="104">
        <f t="shared" si="1"/>
        <v>8.59796285200719</v>
      </c>
    </row>
    <row r="36" spans="1:8" ht="19.5" customHeight="1">
      <c r="A36" s="90">
        <v>22102</v>
      </c>
      <c r="B36" s="98" t="s">
        <v>159</v>
      </c>
      <c r="C36" s="53">
        <v>100.14</v>
      </c>
      <c r="D36" s="75">
        <v>108.75</v>
      </c>
      <c r="E36" s="75">
        <v>108.75</v>
      </c>
      <c r="F36" s="99"/>
      <c r="G36" s="104">
        <f t="shared" si="0"/>
        <v>8.61</v>
      </c>
      <c r="H36" s="104">
        <f t="shared" si="1"/>
        <v>8.59796285200719</v>
      </c>
    </row>
    <row r="37" spans="1:8" ht="19.5" customHeight="1">
      <c r="A37" s="90">
        <v>2210201</v>
      </c>
      <c r="B37" s="98" t="s">
        <v>160</v>
      </c>
      <c r="C37" s="53">
        <v>100.14</v>
      </c>
      <c r="D37" s="75">
        <v>108.75</v>
      </c>
      <c r="E37" s="75">
        <v>108.75</v>
      </c>
      <c r="F37" s="99"/>
      <c r="G37" s="104">
        <f t="shared" si="0"/>
        <v>8.61</v>
      </c>
      <c r="H37" s="104">
        <f t="shared" si="1"/>
        <v>8.59796285200719</v>
      </c>
    </row>
    <row r="39" spans="1:2" ht="19.5" customHeight="1">
      <c r="A39" s="151" t="s">
        <v>64</v>
      </c>
      <c r="B39" s="151"/>
    </row>
  </sheetData>
  <sheetProtection/>
  <mergeCells count="9">
    <mergeCell ref="G5:H5"/>
    <mergeCell ref="A3:H3"/>
    <mergeCell ref="A1:B1"/>
    <mergeCell ref="A39:B39"/>
    <mergeCell ref="D5:F5"/>
    <mergeCell ref="A5:B5"/>
    <mergeCell ref="C5:C6"/>
    <mergeCell ref="A7:B7"/>
    <mergeCell ref="G2:H2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0">
      <selection activeCell="G28" sqref="G28"/>
    </sheetView>
  </sheetViews>
  <sheetFormatPr defaultColWidth="9.00390625" defaultRowHeight="14.25"/>
  <cols>
    <col min="1" max="1" width="12.75390625" style="0" customWidth="1"/>
    <col min="2" max="2" width="29.00390625" style="0" customWidth="1"/>
    <col min="3" max="3" width="14.125" style="0" customWidth="1"/>
    <col min="4" max="4" width="14.625" style="0" customWidth="1"/>
    <col min="5" max="5" width="14.00390625" style="0" customWidth="1"/>
  </cols>
  <sheetData>
    <row r="1" ht="14.25">
      <c r="A1" s="14"/>
    </row>
    <row r="2" spans="1:5" s="3" customFormat="1" ht="12">
      <c r="A2" s="6"/>
      <c r="E2" s="65" t="s">
        <v>112</v>
      </c>
    </row>
    <row r="3" spans="1:5" s="51" customFormat="1" ht="25.5" customHeight="1">
      <c r="A3" s="160" t="s">
        <v>96</v>
      </c>
      <c r="B3" s="161"/>
      <c r="C3" s="161"/>
      <c r="D3" s="129"/>
      <c r="E3" s="129"/>
    </row>
    <row r="4" spans="1:5" s="3" customFormat="1" ht="26.25" customHeight="1">
      <c r="A4" s="112" t="s">
        <v>161</v>
      </c>
      <c r="E4" s="55" t="s">
        <v>26</v>
      </c>
    </row>
    <row r="5" spans="1:5" ht="21" customHeight="1">
      <c r="A5" s="159" t="s">
        <v>105</v>
      </c>
      <c r="B5" s="142"/>
      <c r="C5" s="162" t="s">
        <v>123</v>
      </c>
      <c r="D5" s="163"/>
      <c r="E5" s="164"/>
    </row>
    <row r="6" spans="1:5" ht="21" customHeight="1">
      <c r="A6" s="26" t="s">
        <v>28</v>
      </c>
      <c r="B6" s="26" t="s">
        <v>29</v>
      </c>
      <c r="C6" s="26" t="s">
        <v>74</v>
      </c>
      <c r="D6" s="53" t="s">
        <v>85</v>
      </c>
      <c r="E6" s="53" t="s">
        <v>86</v>
      </c>
    </row>
    <row r="7" spans="1:5" ht="21" customHeight="1">
      <c r="A7" s="165" t="s">
        <v>74</v>
      </c>
      <c r="B7" s="166"/>
      <c r="C7" s="119">
        <f>C8+C19+C37</f>
        <v>681.63</v>
      </c>
      <c r="D7" s="120">
        <v>587.09</v>
      </c>
      <c r="E7" s="120">
        <v>94.54</v>
      </c>
    </row>
    <row r="8" spans="1:6" ht="21" customHeight="1">
      <c r="A8" s="105" t="s">
        <v>167</v>
      </c>
      <c r="B8" s="105" t="s">
        <v>168</v>
      </c>
      <c r="C8" s="109">
        <f>D8+E8</f>
        <v>579.29</v>
      </c>
      <c r="D8" s="109">
        <f>SUM(D9:D18)</f>
        <v>579.29</v>
      </c>
      <c r="E8" s="110"/>
      <c r="F8" s="114"/>
    </row>
    <row r="9" spans="1:5" ht="21" customHeight="1">
      <c r="A9" s="106" t="s">
        <v>169</v>
      </c>
      <c r="B9" s="107" t="s">
        <v>170</v>
      </c>
      <c r="C9" s="111">
        <v>73.33</v>
      </c>
      <c r="D9" s="111">
        <v>73.33</v>
      </c>
      <c r="E9" s="110"/>
    </row>
    <row r="10" spans="1:8" ht="21" customHeight="1">
      <c r="A10" s="106" t="s">
        <v>171</v>
      </c>
      <c r="B10" s="107" t="s">
        <v>172</v>
      </c>
      <c r="C10" s="111">
        <v>124.1</v>
      </c>
      <c r="D10" s="111">
        <v>124.1</v>
      </c>
      <c r="E10" s="110"/>
      <c r="H10" s="114"/>
    </row>
    <row r="11" spans="1:5" ht="21" customHeight="1">
      <c r="A11" s="106" t="s">
        <v>173</v>
      </c>
      <c r="B11" s="107" t="s">
        <v>174</v>
      </c>
      <c r="C11" s="111">
        <v>141.18</v>
      </c>
      <c r="D11" s="111">
        <v>141.18</v>
      </c>
      <c r="E11" s="110"/>
    </row>
    <row r="12" spans="1:5" ht="21" customHeight="1">
      <c r="A12" s="106">
        <v>30107</v>
      </c>
      <c r="B12" s="107" t="s">
        <v>210</v>
      </c>
      <c r="C12" s="111">
        <v>68.74</v>
      </c>
      <c r="D12" s="111">
        <v>68.74</v>
      </c>
      <c r="E12" s="110"/>
    </row>
    <row r="13" spans="1:5" ht="36.75" customHeight="1">
      <c r="A13" s="106" t="s">
        <v>175</v>
      </c>
      <c r="B13" s="107" t="s">
        <v>176</v>
      </c>
      <c r="C13" s="111">
        <v>42.93</v>
      </c>
      <c r="D13" s="111">
        <v>42.93</v>
      </c>
      <c r="E13" s="110"/>
    </row>
    <row r="14" spans="1:5" ht="21" customHeight="1">
      <c r="A14" s="106" t="s">
        <v>177</v>
      </c>
      <c r="B14" s="107" t="s">
        <v>178</v>
      </c>
      <c r="C14" s="111">
        <v>17.17</v>
      </c>
      <c r="D14" s="111">
        <v>17.17</v>
      </c>
      <c r="E14" s="110"/>
    </row>
    <row r="15" spans="1:5" ht="21" customHeight="1">
      <c r="A15" s="106" t="s">
        <v>179</v>
      </c>
      <c r="B15" s="107" t="s">
        <v>180</v>
      </c>
      <c r="C15" s="111">
        <v>24.69</v>
      </c>
      <c r="D15" s="111">
        <v>24.69</v>
      </c>
      <c r="E15" s="110"/>
    </row>
    <row r="16" spans="1:5" ht="21" customHeight="1">
      <c r="A16" s="106" t="s">
        <v>181</v>
      </c>
      <c r="B16" s="107" t="s">
        <v>182</v>
      </c>
      <c r="C16" s="111">
        <v>1.44</v>
      </c>
      <c r="D16" s="111">
        <v>1.44</v>
      </c>
      <c r="E16" s="110"/>
    </row>
    <row r="17" spans="1:5" ht="21" customHeight="1">
      <c r="A17" s="106" t="s">
        <v>183</v>
      </c>
      <c r="B17" s="107" t="s">
        <v>129</v>
      </c>
      <c r="C17" s="111">
        <v>54.43</v>
      </c>
      <c r="D17" s="111">
        <v>54.43</v>
      </c>
      <c r="E17" s="110"/>
    </row>
    <row r="18" spans="1:5" ht="21" customHeight="1">
      <c r="A18" s="106">
        <v>301099</v>
      </c>
      <c r="B18" s="107" t="s">
        <v>184</v>
      </c>
      <c r="C18" s="111">
        <v>31.28</v>
      </c>
      <c r="D18" s="111">
        <v>31.28</v>
      </c>
      <c r="E18" s="110"/>
    </row>
    <row r="19" spans="1:5" ht="21" customHeight="1">
      <c r="A19" s="105" t="s">
        <v>185</v>
      </c>
      <c r="B19" s="105" t="s">
        <v>186</v>
      </c>
      <c r="C19" s="115">
        <f>D19+E19</f>
        <v>98.34</v>
      </c>
      <c r="D19" s="115">
        <v>7.8</v>
      </c>
      <c r="E19" s="118">
        <v>90.54</v>
      </c>
    </row>
    <row r="20" spans="1:5" ht="14.25">
      <c r="A20" s="106" t="s">
        <v>187</v>
      </c>
      <c r="B20" s="107" t="s">
        <v>197</v>
      </c>
      <c r="C20" s="116">
        <f>D20+E20</f>
        <v>12</v>
      </c>
      <c r="D20" s="117"/>
      <c r="E20" s="116">
        <v>12</v>
      </c>
    </row>
    <row r="21" spans="1:5" ht="14.25">
      <c r="A21" s="106" t="s">
        <v>188</v>
      </c>
      <c r="B21" s="107" t="s">
        <v>198</v>
      </c>
      <c r="C21" s="116">
        <f aca="true" t="shared" si="0" ref="C21:C36">D21+E21</f>
        <v>1</v>
      </c>
      <c r="D21" s="117"/>
      <c r="E21" s="116">
        <v>1</v>
      </c>
    </row>
    <row r="22" spans="1:5" ht="14.25">
      <c r="A22" s="106">
        <v>30205</v>
      </c>
      <c r="B22" s="107" t="s">
        <v>199</v>
      </c>
      <c r="C22" s="116">
        <f t="shared" si="0"/>
        <v>0.3</v>
      </c>
      <c r="D22" s="117"/>
      <c r="E22" s="116">
        <v>0.3</v>
      </c>
    </row>
    <row r="23" spans="1:5" ht="14.25">
      <c r="A23" s="106">
        <v>30206</v>
      </c>
      <c r="B23" s="107" t="s">
        <v>200</v>
      </c>
      <c r="C23" s="116">
        <f t="shared" si="0"/>
        <v>1.86</v>
      </c>
      <c r="D23" s="117"/>
      <c r="E23" s="116">
        <v>1.86</v>
      </c>
    </row>
    <row r="24" spans="1:5" ht="14.25">
      <c r="A24" s="106">
        <v>30207</v>
      </c>
      <c r="B24" s="107" t="s">
        <v>201</v>
      </c>
      <c r="C24" s="116">
        <f t="shared" si="0"/>
        <v>2</v>
      </c>
      <c r="D24" s="117"/>
      <c r="E24" s="116">
        <v>2</v>
      </c>
    </row>
    <row r="25" spans="1:5" ht="14.25">
      <c r="A25" s="106">
        <v>30209</v>
      </c>
      <c r="B25" s="107" t="s">
        <v>202</v>
      </c>
      <c r="C25" s="116">
        <f t="shared" si="0"/>
        <v>1.2</v>
      </c>
      <c r="D25" s="117"/>
      <c r="E25" s="116">
        <v>1.2</v>
      </c>
    </row>
    <row r="26" spans="1:5" ht="14.25">
      <c r="A26" s="106">
        <v>30211</v>
      </c>
      <c r="B26" s="107" t="s">
        <v>203</v>
      </c>
      <c r="C26" s="116">
        <f t="shared" si="0"/>
        <v>10</v>
      </c>
      <c r="D26" s="117"/>
      <c r="E26" s="116">
        <v>10</v>
      </c>
    </row>
    <row r="27" spans="1:5" ht="14.25">
      <c r="A27" s="106">
        <v>30212</v>
      </c>
      <c r="B27" s="124" t="s">
        <v>205</v>
      </c>
      <c r="C27" s="116">
        <f t="shared" si="0"/>
        <v>0</v>
      </c>
      <c r="D27" s="117"/>
      <c r="E27" s="116">
        <v>0</v>
      </c>
    </row>
    <row r="28" spans="1:5" ht="14.25">
      <c r="A28" s="106">
        <v>30213</v>
      </c>
      <c r="B28" s="107" t="s">
        <v>204</v>
      </c>
      <c r="C28" s="116">
        <f t="shared" si="0"/>
        <v>0.5</v>
      </c>
      <c r="D28" s="117"/>
      <c r="E28" s="116">
        <v>0.5</v>
      </c>
    </row>
    <row r="29" spans="1:5" ht="14.25">
      <c r="A29" s="106">
        <v>30214</v>
      </c>
      <c r="B29" s="123" t="s">
        <v>196</v>
      </c>
      <c r="C29" s="116">
        <f t="shared" si="0"/>
        <v>0.6</v>
      </c>
      <c r="D29" s="117"/>
      <c r="E29" s="116">
        <v>0.6</v>
      </c>
    </row>
    <row r="30" spans="1:5" ht="14.25">
      <c r="A30" s="106">
        <v>30217</v>
      </c>
      <c r="B30" s="107" t="s">
        <v>206</v>
      </c>
      <c r="C30" s="116">
        <f t="shared" si="0"/>
        <v>3</v>
      </c>
      <c r="D30" s="117"/>
      <c r="E30" s="116">
        <v>3</v>
      </c>
    </row>
    <row r="31" spans="1:5" ht="14.25">
      <c r="A31" s="106">
        <v>30226</v>
      </c>
      <c r="B31" s="107" t="s">
        <v>207</v>
      </c>
      <c r="C31" s="116">
        <f t="shared" si="0"/>
        <v>8</v>
      </c>
      <c r="D31" s="117"/>
      <c r="E31" s="116">
        <v>8</v>
      </c>
    </row>
    <row r="32" spans="1:5" ht="14.25">
      <c r="A32" s="106">
        <v>30227</v>
      </c>
      <c r="B32" s="124" t="s">
        <v>195</v>
      </c>
      <c r="C32" s="116">
        <f t="shared" si="0"/>
        <v>5</v>
      </c>
      <c r="D32" s="117"/>
      <c r="E32" s="116">
        <v>5</v>
      </c>
    </row>
    <row r="33" spans="1:5" ht="14.25">
      <c r="A33" s="106">
        <v>30228</v>
      </c>
      <c r="B33" s="107" t="s">
        <v>208</v>
      </c>
      <c r="C33" s="116">
        <f t="shared" si="0"/>
        <v>5</v>
      </c>
      <c r="D33" s="117"/>
      <c r="E33" s="116">
        <v>5</v>
      </c>
    </row>
    <row r="34" spans="1:5" ht="14.25">
      <c r="A34" s="106">
        <v>30229</v>
      </c>
      <c r="B34" s="107" t="s">
        <v>209</v>
      </c>
      <c r="C34" s="116">
        <f t="shared" si="0"/>
        <v>21</v>
      </c>
      <c r="D34" s="117"/>
      <c r="E34" s="116">
        <v>21</v>
      </c>
    </row>
    <row r="35" spans="1:5" ht="14.25">
      <c r="A35" s="106" t="s">
        <v>189</v>
      </c>
      <c r="B35" s="107" t="s">
        <v>190</v>
      </c>
      <c r="C35" s="116">
        <f t="shared" si="0"/>
        <v>9.8</v>
      </c>
      <c r="D35" s="117">
        <v>7.8</v>
      </c>
      <c r="E35" s="116">
        <v>2</v>
      </c>
    </row>
    <row r="36" spans="1:5" ht="14.25">
      <c r="A36" s="106">
        <v>30299</v>
      </c>
      <c r="B36" s="107" t="s">
        <v>191</v>
      </c>
      <c r="C36" s="116">
        <f t="shared" si="0"/>
        <v>17.08</v>
      </c>
      <c r="D36" s="117"/>
      <c r="E36" s="116">
        <v>17.08</v>
      </c>
    </row>
    <row r="37" spans="1:5" ht="14.25">
      <c r="A37" s="105">
        <v>310</v>
      </c>
      <c r="B37" s="105" t="s">
        <v>192</v>
      </c>
      <c r="C37" s="115">
        <f>D37+E37</f>
        <v>4</v>
      </c>
      <c r="D37" s="115"/>
      <c r="E37" s="115">
        <f>E38</f>
        <v>4</v>
      </c>
    </row>
    <row r="38" spans="1:5" ht="14.25">
      <c r="A38" s="106">
        <v>31002</v>
      </c>
      <c r="B38" s="107" t="s">
        <v>193</v>
      </c>
      <c r="C38" s="116">
        <v>4</v>
      </c>
      <c r="D38" s="116"/>
      <c r="E38" s="116">
        <v>4</v>
      </c>
    </row>
    <row r="39" ht="14.25">
      <c r="E39" s="52"/>
    </row>
    <row r="40" ht="14.25">
      <c r="E40" s="52"/>
    </row>
    <row r="41" spans="1:3" ht="18.75">
      <c r="A41" s="70" t="s">
        <v>106</v>
      </c>
      <c r="B41" s="70"/>
      <c r="C41" s="70"/>
    </row>
    <row r="58" ht="18.75">
      <c r="D58" s="70"/>
    </row>
  </sheetData>
  <sheetProtection/>
  <mergeCells count="4">
    <mergeCell ref="A5:B5"/>
    <mergeCell ref="A3:E3"/>
    <mergeCell ref="C5:E5"/>
    <mergeCell ref="A7:B7"/>
  </mergeCells>
  <printOptions/>
  <pageMargins left="1.65" right="0.95" top="0.55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J18"/>
  <sheetViews>
    <sheetView zoomScalePageLayoutView="0" workbookViewId="0" topLeftCell="A1">
      <selection activeCell="A18" sqref="A18:E18"/>
    </sheetView>
  </sheetViews>
  <sheetFormatPr defaultColWidth="6.875" defaultRowHeight="19.5" customHeight="1"/>
  <cols>
    <col min="1" max="1" width="15.375" style="6" customWidth="1"/>
    <col min="2" max="2" width="33.50390625" style="6" customWidth="1"/>
    <col min="3" max="3" width="25.875" style="7" customWidth="1"/>
    <col min="4" max="4" width="22.75390625" style="7" customWidth="1"/>
    <col min="5" max="5" width="22.375" style="7" customWidth="1"/>
    <col min="6" max="244" width="14.625" style="6" customWidth="1"/>
    <col min="245" max="252" width="6.875" style="0" customWidth="1"/>
  </cols>
  <sheetData>
    <row r="1" spans="1:8" s="3" customFormat="1" ht="19.5" customHeight="1">
      <c r="A1" s="150"/>
      <c r="B1" s="150"/>
      <c r="C1" s="7"/>
      <c r="D1" s="7"/>
      <c r="E1" s="7"/>
      <c r="F1" s="6"/>
      <c r="G1" s="6"/>
      <c r="H1" s="6"/>
    </row>
    <row r="2" spans="1:8" s="3" customFormat="1" ht="18.75" customHeight="1">
      <c r="A2" s="1"/>
      <c r="B2" s="1"/>
      <c r="C2" s="7"/>
      <c r="D2" s="7"/>
      <c r="E2" s="66" t="s">
        <v>113</v>
      </c>
      <c r="F2" s="6"/>
      <c r="G2" s="6"/>
      <c r="H2" s="6"/>
    </row>
    <row r="3" spans="1:244" s="4" customFormat="1" ht="32.25" customHeight="1">
      <c r="A3" s="148" t="s">
        <v>97</v>
      </c>
      <c r="B3" s="149"/>
      <c r="C3" s="149"/>
      <c r="D3" s="149"/>
      <c r="E3" s="149"/>
      <c r="F3" s="9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</row>
    <row r="4" spans="1:5" ht="19.5" customHeight="1">
      <c r="A4" s="57" t="s">
        <v>161</v>
      </c>
      <c r="B4" s="10"/>
      <c r="C4" s="11"/>
      <c r="D4" s="11"/>
      <c r="E4" s="8" t="s">
        <v>26</v>
      </c>
    </row>
    <row r="5" spans="1:5" ht="19.5" customHeight="1">
      <c r="A5" s="153" t="s">
        <v>82</v>
      </c>
      <c r="B5" s="154"/>
      <c r="C5" s="146" t="s">
        <v>84</v>
      </c>
      <c r="D5" s="152"/>
      <c r="E5" s="147"/>
    </row>
    <row r="6" spans="1:5" s="5" customFormat="1" ht="50.25" customHeight="1">
      <c r="A6" s="58" t="s">
        <v>83</v>
      </c>
      <c r="B6" s="37" t="s">
        <v>81</v>
      </c>
      <c r="C6" s="45" t="s">
        <v>75</v>
      </c>
      <c r="D6" s="45" t="s">
        <v>76</v>
      </c>
      <c r="E6" s="45" t="s">
        <v>77</v>
      </c>
    </row>
    <row r="7" spans="1:5" s="5" customFormat="1" ht="21" customHeight="1">
      <c r="A7" s="157" t="s">
        <v>75</v>
      </c>
      <c r="B7" s="142"/>
      <c r="C7" s="46"/>
      <c r="D7" s="46"/>
      <c r="E7" s="46"/>
    </row>
    <row r="8" spans="1:5" ht="21" customHeight="1">
      <c r="A8" s="71" t="s">
        <v>118</v>
      </c>
      <c r="B8" s="28" t="s">
        <v>5</v>
      </c>
      <c r="C8" s="47"/>
      <c r="D8" s="47"/>
      <c r="E8" s="47"/>
    </row>
    <row r="9" spans="1:5" ht="21" customHeight="1">
      <c r="A9" s="44"/>
      <c r="B9" s="28" t="s">
        <v>78</v>
      </c>
      <c r="C9" s="48"/>
      <c r="D9" s="48"/>
      <c r="E9" s="48"/>
    </row>
    <row r="10" spans="1:5" ht="21" customHeight="1">
      <c r="A10" s="44"/>
      <c r="B10" s="28" t="s">
        <v>27</v>
      </c>
      <c r="C10" s="49"/>
      <c r="D10" s="49"/>
      <c r="E10" s="49"/>
    </row>
    <row r="11" spans="1:5" ht="21" customHeight="1">
      <c r="A11" s="44"/>
      <c r="B11" s="28" t="s">
        <v>79</v>
      </c>
      <c r="C11" s="49"/>
      <c r="D11" s="49"/>
      <c r="E11" s="49"/>
    </row>
    <row r="12" spans="1:5" ht="21" customHeight="1">
      <c r="A12" s="12"/>
      <c r="B12" s="28" t="s">
        <v>20</v>
      </c>
      <c r="C12" s="50"/>
      <c r="D12" s="50"/>
      <c r="E12" s="50"/>
    </row>
    <row r="13" spans="1:5" ht="21" customHeight="1">
      <c r="A13" s="12"/>
      <c r="B13" s="28" t="s">
        <v>78</v>
      </c>
      <c r="C13" s="50"/>
      <c r="D13" s="50"/>
      <c r="E13" s="50"/>
    </row>
    <row r="14" spans="1:5" ht="21" customHeight="1">
      <c r="A14" s="12"/>
      <c r="B14" s="28" t="s">
        <v>80</v>
      </c>
      <c r="C14" s="50"/>
      <c r="D14" s="50"/>
      <c r="E14" s="50"/>
    </row>
    <row r="15" spans="1:5" ht="21" customHeight="1">
      <c r="A15" s="12"/>
      <c r="B15" s="28" t="s">
        <v>80</v>
      </c>
      <c r="C15" s="50"/>
      <c r="D15" s="50"/>
      <c r="E15" s="50"/>
    </row>
    <row r="16" spans="1:5" ht="21" customHeight="1">
      <c r="A16" s="12"/>
      <c r="B16" s="28" t="s">
        <v>21</v>
      </c>
      <c r="C16" s="50"/>
      <c r="D16" s="50"/>
      <c r="E16" s="50"/>
    </row>
    <row r="17" spans="1:5" ht="21" customHeight="1">
      <c r="A17" s="12"/>
      <c r="B17" s="26"/>
      <c r="C17" s="50"/>
      <c r="D17" s="50"/>
      <c r="E17" s="50"/>
    </row>
    <row r="18" spans="1:244" ht="19.5" customHeight="1">
      <c r="A18" s="167" t="s">
        <v>194</v>
      </c>
      <c r="B18" s="168"/>
      <c r="C18" s="168"/>
      <c r="D18" s="168"/>
      <c r="E18" s="16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</row>
  </sheetData>
  <sheetProtection/>
  <mergeCells count="6">
    <mergeCell ref="A18:E18"/>
    <mergeCell ref="A1:B1"/>
    <mergeCell ref="C5:E5"/>
    <mergeCell ref="A3:E3"/>
    <mergeCell ref="A5:B5"/>
    <mergeCell ref="A7:B7"/>
  </mergeCells>
  <printOptions/>
  <pageMargins left="0.75" right="0.75" top="1" bottom="0.48" header="0.5" footer="0.5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F11" sqref="F11"/>
    </sheetView>
  </sheetViews>
  <sheetFormatPr defaultColWidth="9.00390625" defaultRowHeight="14.25"/>
  <cols>
    <col min="1" max="1" width="37.125" style="0" customWidth="1"/>
    <col min="2" max="2" width="39.75390625" style="0" customWidth="1"/>
    <col min="3" max="3" width="9.00390625" style="0" customWidth="1"/>
    <col min="8" max="8" width="10.125" style="0" customWidth="1"/>
  </cols>
  <sheetData>
    <row r="1" ht="14.25">
      <c r="A1" s="1"/>
    </row>
    <row r="2" spans="2:11" ht="18" customHeight="1">
      <c r="B2" s="65" t="s">
        <v>114</v>
      </c>
      <c r="C2" s="61"/>
      <c r="D2" s="61"/>
      <c r="E2" s="61"/>
      <c r="F2" s="61"/>
      <c r="G2" s="61"/>
      <c r="H2" s="61"/>
      <c r="I2" s="61"/>
      <c r="J2" s="61"/>
      <c r="K2" s="61"/>
    </row>
    <row r="3" spans="1:2" ht="30.75" customHeight="1">
      <c r="A3" s="169" t="s">
        <v>90</v>
      </c>
      <c r="B3" s="161"/>
    </row>
    <row r="4" spans="1:2" ht="17.25" customHeight="1">
      <c r="A4" s="113" t="s">
        <v>161</v>
      </c>
      <c r="B4" s="64" t="s">
        <v>0</v>
      </c>
    </row>
    <row r="5" spans="1:4" ht="21" customHeight="1">
      <c r="A5" s="63" t="s">
        <v>98</v>
      </c>
      <c r="B5" s="26" t="s">
        <v>124</v>
      </c>
      <c r="C5" s="60"/>
      <c r="D5" s="60"/>
    </row>
    <row r="6" spans="1:2" ht="22.5" customHeight="1">
      <c r="A6" s="62" t="s">
        <v>99</v>
      </c>
      <c r="B6" s="63">
        <v>3</v>
      </c>
    </row>
    <row r="7" spans="1:2" ht="21" customHeight="1">
      <c r="A7" s="62" t="s">
        <v>100</v>
      </c>
      <c r="B7" s="67" t="s">
        <v>119</v>
      </c>
    </row>
    <row r="8" spans="1:2" ht="29.25" customHeight="1">
      <c r="A8" s="62" t="s">
        <v>101</v>
      </c>
      <c r="B8" s="63">
        <v>3</v>
      </c>
    </row>
    <row r="9" spans="1:2" ht="24.75" customHeight="1">
      <c r="A9" s="62" t="s">
        <v>102</v>
      </c>
      <c r="B9" s="63"/>
    </row>
    <row r="10" spans="1:2" ht="26.25" customHeight="1">
      <c r="A10" s="62" t="s">
        <v>103</v>
      </c>
      <c r="B10" s="63"/>
    </row>
    <row r="11" spans="1:2" ht="27" customHeight="1">
      <c r="A11" s="62" t="s">
        <v>104</v>
      </c>
      <c r="B11" s="62"/>
    </row>
  </sheetData>
  <sheetProtection/>
  <mergeCells count="1">
    <mergeCell ref="A3:B3"/>
  </mergeCells>
  <printOptions/>
  <pageMargins left="1.69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宗珵(zongc)/nbjbq</cp:lastModifiedBy>
  <cp:lastPrinted>2019-02-26T02:11:07Z</cp:lastPrinted>
  <dcterms:created xsi:type="dcterms:W3CDTF">2013-02-18T08:49:03Z</dcterms:created>
  <dcterms:modified xsi:type="dcterms:W3CDTF">2019-02-26T08:55:46Z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