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Area" localSheetId="0">'01收支总表'!$A$1:$D$40</definedName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<sst xmlns="http://schemas.openxmlformats.org/spreadsheetml/2006/main" count="299" uniqueCount="182">
  <si>
    <t>附件3：2017年部门预算公开表</t>
  </si>
  <si>
    <t>表01</t>
  </si>
  <si>
    <t>部门收支预算总表</t>
  </si>
  <si>
    <t>部门名称宁波市江北区综合行政执法局（城市管理局）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</si>
  <si>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</si>
  <si>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</si>
  <si>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</si>
  <si>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</si>
  <si>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</si>
  <si>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</si>
  <si>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 xml:space="preserve"> 1.城乡社区支出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</si>
  <si>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</si>
  <si>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</si>
  <si>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</si>
  <si>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</si>
  <si>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</si>
  <si>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</si>
  <si>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</si>
  <si>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</si>
  <si>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</si>
  <si>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</si>
  <si>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</si>
  <si>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</si>
  <si>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</si>
  <si>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城乡社区管理事务</t>
  </si>
  <si>
    <t xml:space="preserve">    政府性基金预算拨款</t>
  </si>
  <si>
    <t>行政运行</t>
  </si>
  <si>
    <t>二、专户资金</t>
  </si>
  <si>
    <t>城管执法</t>
  </si>
  <si>
    <t>三、事业收入（不含专户资金）</t>
  </si>
  <si>
    <t>其他城乡社区管理事务支出</t>
  </si>
  <si>
    <t>四、事业单位经营收入</t>
  </si>
  <si>
    <t xml:space="preserve">    城乡社区公共设施</t>
  </si>
  <si>
    <t>五、其他收入</t>
  </si>
  <si>
    <t>其他城乡社区公共设施支出</t>
  </si>
  <si>
    <t xml:space="preserve">    城乡社区环境卫生</t>
  </si>
  <si>
    <t xml:space="preserve">   城乡社区环境卫生</t>
  </si>
  <si>
    <t xml:space="preserve">   国有土地使用权出让收入</t>
  </si>
  <si>
    <t xml:space="preserve">       城市建设支出</t>
  </si>
  <si>
    <t xml:space="preserve"> 2.住房保障支出</t>
  </si>
  <si>
    <t xml:space="preserve">    住房改革支出</t>
  </si>
  <si>
    <t xml:space="preserve">       住房公积金</t>
  </si>
  <si>
    <t xml:space="preserve"> 3.社会保障和就业支出</t>
  </si>
  <si>
    <t xml:space="preserve">    行政事业单位离退休</t>
  </si>
  <si>
    <t>机关事业单位基本养老保险缴费支出</t>
  </si>
  <si>
    <t>机关事业单位职业年金缴费支出</t>
  </si>
  <si>
    <t xml:space="preserve"> 4.农林水支出</t>
  </si>
  <si>
    <t xml:space="preserve">   水利</t>
  </si>
  <si>
    <t xml:space="preserve">       其他水利支出</t>
  </si>
  <si>
    <t xml:space="preserve">   农业</t>
  </si>
  <si>
    <t xml:space="preserve">       其他农业支出</t>
  </si>
  <si>
    <t>5.其他支出</t>
  </si>
  <si>
    <t xml:space="preserve">   其他政府性基金及对应专项债务收入安排的支出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</si>
  <si>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</si>
  <si>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</si>
  <si>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</si>
  <si>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</si>
  <si>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</si>
  <si>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</si>
  <si>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</si>
  <si>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</si>
  <si>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其中：政府性基金预算结转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</si>
  <si>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</si>
  <si>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</si>
  <si>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</si>
  <si>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</si>
  <si>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</si>
  <si>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</si>
  <si>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</si>
  <si>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</si>
  <si>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</si>
  <si>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</si>
  <si>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</si>
  <si>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</si>
  <si>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</si>
  <si>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一般公共预算拨款</t>
  </si>
  <si>
    <t>政府性基金预算拨款</t>
  </si>
  <si>
    <t>**</t>
  </si>
  <si>
    <t>江北区城市管理局</t>
  </si>
  <si>
    <t>城管局本级</t>
  </si>
  <si>
    <t>宁波市江北区城市管理中心</t>
  </si>
  <si>
    <t>宁波市江北区行政执法支队</t>
  </si>
  <si>
    <t>宁波市江北区环卫养护中心</t>
  </si>
  <si>
    <t>宁波市江北区市政养护中心</t>
  </si>
  <si>
    <t>宁波市江北区绿化养护中心</t>
  </si>
  <si>
    <t>宁波市江北区内河管理中心</t>
  </si>
  <si>
    <t>表03</t>
  </si>
  <si>
    <t>部门支出预算总表</t>
  </si>
  <si>
    <t>基本支出</t>
  </si>
  <si>
    <t>项目支出</t>
  </si>
  <si>
    <t>事业单位经营支出</t>
  </si>
  <si>
    <t>人员支出</t>
  </si>
  <si>
    <t>日常公用支出</t>
  </si>
  <si>
    <t>表04</t>
  </si>
  <si>
    <t>财政拨款收支预算表</t>
  </si>
  <si>
    <t>一、本年收入</t>
  </si>
  <si>
    <t>一、本年支出</t>
  </si>
  <si>
    <t>5.城乡社区支出</t>
  </si>
  <si>
    <t>6.其他支出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</si>
  <si>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</si>
  <si>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</si>
  <si>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</si>
  <si>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</si>
  <si>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科目细化至支出功能分类的项级科目</t>
  </si>
  <si>
    <t>表05</t>
  </si>
  <si>
    <t>部门一般公共预算支出表</t>
  </si>
  <si>
    <t>部门名称</t>
  </si>
  <si>
    <t>功能科目</t>
  </si>
  <si>
    <t>2017年预算数</t>
  </si>
  <si>
    <t>科目编码</t>
  </si>
  <si>
    <t>科目名称</t>
  </si>
  <si>
    <t>一、城乡社区支出</t>
  </si>
  <si>
    <t>城乡社区管理事务</t>
  </si>
  <si>
    <t>一般行政管理事务</t>
  </si>
  <si>
    <t>城乡社区公共设施</t>
  </si>
  <si>
    <t>城乡社区环境卫生</t>
  </si>
  <si>
    <t>221</t>
  </si>
  <si>
    <t>二、住房保障支出</t>
  </si>
  <si>
    <t>22102</t>
  </si>
  <si>
    <t>2210201</t>
  </si>
  <si>
    <t>住房公积金</t>
  </si>
  <si>
    <t>208</t>
  </si>
  <si>
    <t xml:space="preserve"> 三、社会保障和就业支出</t>
  </si>
  <si>
    <t>20805</t>
  </si>
  <si>
    <t>四、农林水支出</t>
  </si>
  <si>
    <t>表06</t>
  </si>
  <si>
    <t>部门一般公共预算基本支出表</t>
  </si>
  <si>
    <t>经济分类科目</t>
  </si>
  <si>
    <t>2017年基本支出</t>
  </si>
  <si>
    <t>人员经费</t>
  </si>
  <si>
    <t>公用经费</t>
  </si>
  <si>
    <t xml:space="preserve">  工资福利支出</t>
  </si>
  <si>
    <t>基本工资</t>
  </si>
  <si>
    <t>津贴补贴</t>
  </si>
  <si>
    <t xml:space="preserve"> 奖金</t>
  </si>
  <si>
    <t>其他社会保障缴费</t>
  </si>
  <si>
    <t>机关事业单位基本养老保险缴费</t>
  </si>
  <si>
    <t>其他工资福利支出</t>
  </si>
  <si>
    <t xml:space="preserve">  商品和服务支出</t>
  </si>
  <si>
    <t>办公费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</si>
  <si>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</si>
  <si>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</si>
  <si>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</si>
  <si>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</si>
  <si>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</si>
  <si>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</si>
  <si>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</si>
  <si>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</si>
  <si>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</si>
  <si>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</si>
  <si>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</si>
  <si>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</si>
  <si>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</si>
  <si>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公务用车运行维护费</t>
  </si>
  <si>
    <t>其他交通费用</t>
  </si>
  <si>
    <t>其他商品服务支出</t>
  </si>
  <si>
    <t>办公设备购置</t>
  </si>
  <si>
    <t>对个人和家庭的补助</t>
  </si>
  <si>
    <t>退休费</t>
  </si>
  <si>
    <t>抚恤金</t>
  </si>
  <si>
    <t>其他对个人和家庭的补助支出</t>
  </si>
  <si>
    <t>表07</t>
  </si>
  <si>
    <t>部门政府性基金预算支出表</t>
  </si>
  <si>
    <t>本年政府性基金预算支出</t>
  </si>
  <si>
    <t>城乡社区支出</t>
  </si>
  <si>
    <t>21208</t>
  </si>
  <si>
    <t>国有土地使用权出让收入及对应专项债务收入安排的支出</t>
  </si>
  <si>
    <t>2120803</t>
  </si>
  <si>
    <t>城市建设支出</t>
  </si>
  <si>
    <t>229</t>
  </si>
  <si>
    <t>其他支出</t>
  </si>
  <si>
    <t>其他政府性基金及对应专项债务收入安排的支出</t>
  </si>
  <si>
    <t>表08</t>
  </si>
  <si>
    <t>部门一般公共预算“三公”经费预算表</t>
  </si>
  <si>
    <t>项  目</t>
  </si>
  <si>
    <t>合  计</t>
  </si>
  <si>
    <t>1.因公出国（境）费用</t>
  </si>
  <si>
    <t>由区政府统筹安排控制</t>
  </si>
  <si>
    <t>2.公务接待费</t>
  </si>
  <si>
    <t>3.公务用车购置及运行费</t>
  </si>
  <si>
    <t xml:space="preserve">    其中：公务用车购置</t>
  </si>
  <si>
    <t xml:space="preserve">          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</si>
</sst>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  <numFmt numFmtId="179" formatCode="#,##0.0000"/>
    <numFmt numFmtId="180" formatCode=";;"/>
  </numFmts>
  <fonts count="34">
    <font>
      <sz val="12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2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方正书宋_GBK"/>
      <family val="0"/>
    </font>
    <font>
      <sz val="10"/>
      <color indexed="10"/>
      <name val="方正书宋_GBK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20" fillId="0" borderId="5" applyNumberFormat="0" applyFill="0" applyAlignment="0" applyProtection="0"/>
    <xf numFmtId="0" fontId="16" fillId="6" borderId="0" applyNumberFormat="0" applyBorder="0" applyAlignment="0" applyProtection="0"/>
    <xf numFmtId="0" fontId="26" fillId="8" borderId="6" applyNumberFormat="0" applyAlignment="0" applyProtection="0"/>
    <xf numFmtId="0" fontId="32" fillId="8" borderId="1" applyNumberFormat="0" applyAlignment="0" applyProtection="0"/>
    <xf numFmtId="0" fontId="31" fillId="9" borderId="7" applyNumberFormat="0" applyAlignment="0" applyProtection="0"/>
    <xf numFmtId="0" fontId="12" fillId="2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30" fillId="4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6" fillId="16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7" fontId="4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4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76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178" fontId="4" fillId="0" borderId="10" xfId="19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 applyProtection="1">
      <alignment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79" fontId="4" fillId="14" borderId="0" xfId="0" applyNumberFormat="1" applyFont="1" applyFill="1" applyAlignment="1" applyProtection="1">
      <alignment/>
      <protection/>
    </xf>
    <xf numFmtId="4" fontId="4" fillId="14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180" fontId="4" fillId="14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附件3：2014部门预算公开样式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workbookViewId="0" topLeftCell="A1">
      <selection activeCell="B4" sqref="B4"/>
    </sheetView>
  </sheetViews>
  <sheetFormatPr defaultColWidth="6.875" defaultRowHeight="19.5" customHeight="1"/>
  <cols>
    <col min="1" max="1" width="22.50390625" style="4" customWidth="1"/>
    <col min="2" max="2" width="13.125" style="0" customWidth="1"/>
    <col min="3" max="3" width="30.125" style="0" customWidth="1"/>
    <col min="4" max="4" width="23.00390625" style="0" customWidth="1"/>
    <col min="5" max="10" width="6.875" style="4" customWidth="1"/>
    <col min="11" max="31" width="6.875" style="4" hidden="1" customWidth="1"/>
    <col min="32" max="253" width="6.875" style="4" customWidth="1"/>
  </cols>
  <sheetData>
    <row r="1" ht="19.5" customHeight="1">
      <c r="A1" s="46" t="s">
        <v>0</v>
      </c>
    </row>
    <row r="2" spans="1:4" ht="15" customHeight="1">
      <c r="A2" s="96"/>
      <c r="D2" s="97" t="s">
        <v>1</v>
      </c>
    </row>
    <row r="3" spans="1:253" s="132" customFormat="1" ht="28.5" customHeight="1">
      <c r="A3" s="98" t="s">
        <v>2</v>
      </c>
      <c r="B3" s="98"/>
      <c r="C3" s="99"/>
      <c r="D3" s="9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12" ht="15" customHeight="1">
      <c r="A4" s="49" t="s">
        <v>3</v>
      </c>
      <c r="B4" s="4"/>
      <c r="C4" s="4"/>
      <c r="D4" s="100" t="s">
        <v>4</v>
      </c>
      <c r="H4" s="133"/>
      <c r="I4" s="133"/>
      <c r="J4" s="133"/>
      <c r="K4" s="133"/>
      <c r="L4" s="133"/>
    </row>
    <row r="5" spans="1:20" ht="17.25" customHeight="1">
      <c r="A5" s="101" t="s">
        <v>5</v>
      </c>
      <c r="B5" s="102"/>
      <c r="C5" s="101" t="s">
        <v>6</v>
      </c>
      <c r="D5" s="103"/>
      <c r="E5" s="133"/>
      <c r="H5" s="133"/>
      <c r="I5" s="133"/>
      <c r="J5" s="133"/>
      <c r="K5" s="133"/>
      <c r="L5" s="133"/>
      <c r="M5" s="133"/>
      <c r="Q5" s="133"/>
      <c r="R5" s="133"/>
      <c r="S5" s="133"/>
      <c r="T5" s="133"/>
    </row>
    <row r="6" spans="1:30" ht="17.25" customHeight="1">
      <c r="A6" s="104" t="s">
        <v>7</v>
      </c>
      <c r="B6" s="104" t="s">
        <v>8</v>
      </c>
      <c r="C6" s="104" t="s">
        <v>7</v>
      </c>
      <c r="D6" s="27" t="s">
        <v>8</v>
      </c>
      <c r="E6" s="133"/>
      <c r="F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T6" s="133"/>
      <c r="U6" s="133"/>
      <c r="AD6" s="133"/>
    </row>
    <row r="7" spans="1:24" ht="17.25" customHeight="1">
      <c r="A7" s="37" t="s">
        <v>9</v>
      </c>
      <c r="B7" s="105">
        <v>19966.94</v>
      </c>
      <c r="C7" s="38" t="s">
        <v>10</v>
      </c>
      <c r="D7" s="38">
        <f>D8+D12+D14+D16</f>
        <v>21465.690000000002</v>
      </c>
      <c r="E7" s="133"/>
      <c r="F7" s="133"/>
      <c r="G7" s="134"/>
      <c r="J7" s="133"/>
      <c r="K7" s="138" t="s">
        <v>11</v>
      </c>
      <c r="L7" s="139" t="s">
        <v>12</v>
      </c>
      <c r="M7" s="139" t="s">
        <v>13</v>
      </c>
      <c r="N7" s="139" t="s">
        <v>14</v>
      </c>
      <c r="O7" s="138" t="s">
        <v>15</v>
      </c>
      <c r="P7" s="138" t="s">
        <v>16</v>
      </c>
      <c r="Q7" s="139" t="s">
        <v>17</v>
      </c>
      <c r="R7" s="138" t="s">
        <v>18</v>
      </c>
      <c r="S7" s="139" t="s">
        <v>19</v>
      </c>
      <c r="T7" s="141" t="s">
        <v>20</v>
      </c>
      <c r="U7" s="138" t="s">
        <v>19</v>
      </c>
      <c r="V7" s="138" t="s">
        <v>19</v>
      </c>
      <c r="W7" s="138" t="s">
        <v>21</v>
      </c>
      <c r="X7" s="138" t="s">
        <v>22</v>
      </c>
    </row>
    <row r="8" spans="1:28" ht="17.25" customHeight="1">
      <c r="A8" s="7" t="s">
        <v>23</v>
      </c>
      <c r="B8" s="105">
        <v>19966.94</v>
      </c>
      <c r="C8" s="38" t="s">
        <v>24</v>
      </c>
      <c r="D8" s="38">
        <f>D9+D10+D11</f>
        <v>5459.58</v>
      </c>
      <c r="H8" s="133"/>
      <c r="I8" s="133"/>
      <c r="K8" s="140"/>
      <c r="L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B8" s="133"/>
    </row>
    <row r="9" spans="1:29" ht="17.25" customHeight="1">
      <c r="A9" s="7" t="s">
        <v>25</v>
      </c>
      <c r="B9" s="105"/>
      <c r="C9" s="106" t="s">
        <v>26</v>
      </c>
      <c r="D9" s="38">
        <v>296.32</v>
      </c>
      <c r="J9" s="133"/>
      <c r="K9" s="133"/>
      <c r="L9" s="133"/>
      <c r="O9" s="133"/>
      <c r="R9" s="133"/>
      <c r="S9" s="133"/>
      <c r="T9" s="133"/>
      <c r="U9" s="133"/>
      <c r="X9" s="133"/>
      <c r="Y9" s="133"/>
      <c r="AC9" s="133"/>
    </row>
    <row r="10" spans="1:28" ht="17.25" customHeight="1">
      <c r="A10" s="37" t="s">
        <v>27</v>
      </c>
      <c r="B10" s="105"/>
      <c r="C10" s="106" t="s">
        <v>28</v>
      </c>
      <c r="D10" s="38">
        <v>2864.78</v>
      </c>
      <c r="E10" s="133"/>
      <c r="O10" s="133"/>
      <c r="P10" s="133"/>
      <c r="Q10" s="133"/>
      <c r="R10" s="133"/>
      <c r="S10" s="133"/>
      <c r="T10" s="133"/>
      <c r="AB10" s="133"/>
    </row>
    <row r="11" spans="1:31" ht="17.25" customHeight="1">
      <c r="A11" s="111" t="s">
        <v>29</v>
      </c>
      <c r="B11" s="105"/>
      <c r="C11" s="106" t="s">
        <v>30</v>
      </c>
      <c r="D11" s="38">
        <v>2298.48</v>
      </c>
      <c r="E11" s="133"/>
      <c r="N11" s="133"/>
      <c r="O11" s="133"/>
      <c r="P11" s="133"/>
      <c r="Q11" s="133"/>
      <c r="R11" s="133"/>
      <c r="AE11" s="133"/>
    </row>
    <row r="12" spans="1:17" ht="17.25" customHeight="1">
      <c r="A12" s="111" t="s">
        <v>31</v>
      </c>
      <c r="B12" s="135"/>
      <c r="C12" s="107" t="s">
        <v>32</v>
      </c>
      <c r="D12" s="38">
        <f aca="true" t="shared" si="0" ref="D12:D19">D13</f>
        <v>5491.46</v>
      </c>
      <c r="E12" s="133"/>
      <c r="G12" s="133"/>
      <c r="I12" s="133"/>
      <c r="N12" s="133"/>
      <c r="O12" s="133"/>
      <c r="P12" s="133"/>
      <c r="Q12" s="133"/>
    </row>
    <row r="13" spans="1:9" ht="17.25" customHeight="1">
      <c r="A13" s="111" t="s">
        <v>33</v>
      </c>
      <c r="B13" s="135"/>
      <c r="C13" s="106" t="s">
        <v>34</v>
      </c>
      <c r="D13" s="38">
        <v>5491.46</v>
      </c>
      <c r="E13" s="133"/>
      <c r="G13" s="133"/>
      <c r="I13" s="133"/>
    </row>
    <row r="14" spans="1:9" ht="17.25" customHeight="1">
      <c r="A14" s="111"/>
      <c r="B14" s="135"/>
      <c r="C14" s="107" t="s">
        <v>35</v>
      </c>
      <c r="D14" s="38">
        <f t="shared" si="0"/>
        <v>10394.02</v>
      </c>
      <c r="E14" s="133"/>
      <c r="G14" s="133"/>
      <c r="I14" s="133"/>
    </row>
    <row r="15" spans="1:9" ht="17.25" customHeight="1">
      <c r="A15" s="111"/>
      <c r="B15" s="135"/>
      <c r="C15" s="106" t="s">
        <v>36</v>
      </c>
      <c r="D15" s="38">
        <v>10394.02</v>
      </c>
      <c r="E15" s="133"/>
      <c r="G15" s="133"/>
      <c r="I15" s="133"/>
    </row>
    <row r="16" spans="1:9" ht="17.25" customHeight="1">
      <c r="A16" s="111"/>
      <c r="B16" s="135"/>
      <c r="C16" s="38" t="s">
        <v>37</v>
      </c>
      <c r="D16" s="38">
        <f>D17</f>
        <v>120.63</v>
      </c>
      <c r="E16" s="133"/>
      <c r="G16" s="133"/>
      <c r="I16" s="133"/>
    </row>
    <row r="17" spans="1:9" ht="17.25" customHeight="1">
      <c r="A17" s="111"/>
      <c r="B17" s="135"/>
      <c r="C17" s="38" t="s">
        <v>38</v>
      </c>
      <c r="D17" s="38">
        <v>120.63</v>
      </c>
      <c r="E17" s="133"/>
      <c r="G17" s="133"/>
      <c r="I17" s="133"/>
    </row>
    <row r="18" spans="1:9" ht="17.25" customHeight="1">
      <c r="A18" s="111"/>
      <c r="B18" s="135"/>
      <c r="C18" s="107" t="s">
        <v>39</v>
      </c>
      <c r="D18" s="38">
        <f t="shared" si="0"/>
        <v>680.09</v>
      </c>
      <c r="E18" s="133"/>
      <c r="G18" s="133"/>
      <c r="I18" s="133"/>
    </row>
    <row r="19" spans="1:9" ht="17.25" customHeight="1">
      <c r="A19" s="111"/>
      <c r="B19" s="135"/>
      <c r="C19" s="38" t="s">
        <v>40</v>
      </c>
      <c r="D19" s="38">
        <f t="shared" si="0"/>
        <v>680.09</v>
      </c>
      <c r="E19" s="133"/>
      <c r="G19" s="133"/>
      <c r="I19" s="133"/>
    </row>
    <row r="20" spans="1:9" ht="17.25" customHeight="1">
      <c r="A20" s="111"/>
      <c r="B20" s="135"/>
      <c r="C20" s="38" t="s">
        <v>41</v>
      </c>
      <c r="D20" s="38">
        <v>680.09</v>
      </c>
      <c r="E20" s="133"/>
      <c r="G20" s="133"/>
      <c r="I20" s="133"/>
    </row>
    <row r="21" spans="1:9" ht="17.25" customHeight="1">
      <c r="A21" s="111"/>
      <c r="B21" s="135"/>
      <c r="C21" s="38" t="s">
        <v>42</v>
      </c>
      <c r="D21" s="38">
        <f>D22</f>
        <v>371.15000000000003</v>
      </c>
      <c r="E21" s="133"/>
      <c r="G21" s="133"/>
      <c r="I21" s="133"/>
    </row>
    <row r="22" spans="1:9" ht="17.25" customHeight="1">
      <c r="A22" s="111"/>
      <c r="B22" s="135"/>
      <c r="C22" s="38" t="s">
        <v>43</v>
      </c>
      <c r="D22" s="38">
        <f>D23+D24</f>
        <v>371.15000000000003</v>
      </c>
      <c r="E22" s="133"/>
      <c r="G22" s="133"/>
      <c r="I22" s="133"/>
    </row>
    <row r="23" spans="1:9" ht="17.25" customHeight="1">
      <c r="A23" s="111"/>
      <c r="B23" s="135"/>
      <c r="C23" s="38" t="s">
        <v>44</v>
      </c>
      <c r="D23" s="38">
        <v>265.1</v>
      </c>
      <c r="E23" s="133"/>
      <c r="G23" s="133"/>
      <c r="I23" s="133"/>
    </row>
    <row r="24" spans="1:9" ht="17.25" customHeight="1">
      <c r="A24" s="111"/>
      <c r="B24" s="135"/>
      <c r="C24" s="38" t="s">
        <v>45</v>
      </c>
      <c r="D24" s="38">
        <v>106.05</v>
      </c>
      <c r="E24" s="133"/>
      <c r="G24" s="133"/>
      <c r="I24" s="133"/>
    </row>
    <row r="25" spans="1:9" ht="17.25" customHeight="1">
      <c r="A25" s="111"/>
      <c r="B25" s="135"/>
      <c r="C25" s="38" t="s">
        <v>46</v>
      </c>
      <c r="D25" s="38">
        <f>D26+D28</f>
        <v>60.599999999999994</v>
      </c>
      <c r="E25" s="133"/>
      <c r="G25" s="133"/>
      <c r="I25" s="133"/>
    </row>
    <row r="26" spans="1:9" ht="17.25" customHeight="1">
      <c r="A26" s="111"/>
      <c r="B26" s="135"/>
      <c r="C26" s="38" t="s">
        <v>47</v>
      </c>
      <c r="D26" s="38">
        <f aca="true" t="shared" si="1" ref="D26:D30">D27</f>
        <v>51.3</v>
      </c>
      <c r="E26" s="133"/>
      <c r="G26" s="133"/>
      <c r="I26" s="133"/>
    </row>
    <row r="27" spans="1:9" ht="17.25" customHeight="1">
      <c r="A27" s="111"/>
      <c r="B27" s="135"/>
      <c r="C27" s="38" t="s">
        <v>48</v>
      </c>
      <c r="D27" s="38">
        <v>51.3</v>
      </c>
      <c r="E27" s="133"/>
      <c r="G27" s="133"/>
      <c r="I27" s="133"/>
    </row>
    <row r="28" spans="1:9" ht="17.25" customHeight="1">
      <c r="A28" s="111"/>
      <c r="B28" s="135"/>
      <c r="C28" s="8" t="s">
        <v>49</v>
      </c>
      <c r="D28" s="38">
        <f t="shared" si="1"/>
        <v>9.3</v>
      </c>
      <c r="E28" s="133"/>
      <c r="G28" s="133"/>
      <c r="I28" s="133"/>
    </row>
    <row r="29" spans="1:9" ht="17.25" customHeight="1">
      <c r="A29" s="111"/>
      <c r="B29" s="135"/>
      <c r="C29" s="38" t="s">
        <v>50</v>
      </c>
      <c r="D29" s="38">
        <v>9.3</v>
      </c>
      <c r="E29" s="133"/>
      <c r="G29" s="133"/>
      <c r="I29" s="133"/>
    </row>
    <row r="30" spans="1:9" ht="17.25" customHeight="1">
      <c r="A30" s="111"/>
      <c r="B30" s="135"/>
      <c r="C30" s="38" t="s">
        <v>51</v>
      </c>
      <c r="D30" s="38">
        <f t="shared" si="1"/>
        <v>57.44</v>
      </c>
      <c r="E30" s="133"/>
      <c r="G30" s="133"/>
      <c r="I30" s="133"/>
    </row>
    <row r="31" spans="1:9" ht="29.25" customHeight="1">
      <c r="A31" s="111"/>
      <c r="B31" s="135"/>
      <c r="C31" s="109" t="s">
        <v>52</v>
      </c>
      <c r="D31" s="38">
        <v>57.44</v>
      </c>
      <c r="E31" s="133"/>
      <c r="G31" s="133"/>
      <c r="I31" s="133"/>
    </row>
    <row r="32" spans="1:9" ht="17.25" customHeight="1">
      <c r="A32" s="21" t="s">
        <v>53</v>
      </c>
      <c r="B32" s="110"/>
      <c r="C32" s="31" t="s">
        <v>54</v>
      </c>
      <c r="D32" s="110">
        <f>D7+D18+D21+D25+D30</f>
        <v>22634.97</v>
      </c>
      <c r="G32" s="133"/>
      <c r="I32" s="133"/>
    </row>
    <row r="33" spans="1:9" ht="17.25" customHeight="1">
      <c r="A33" s="37" t="s">
        <v>55</v>
      </c>
      <c r="B33" s="110"/>
      <c r="C33" s="136" t="s">
        <v>56</v>
      </c>
      <c r="D33" s="110"/>
      <c r="G33" s="133"/>
      <c r="I33" s="133"/>
    </row>
    <row r="34" spans="1:7" ht="17.25" customHeight="1">
      <c r="A34" s="37" t="s">
        <v>57</v>
      </c>
      <c r="B34" s="110"/>
      <c r="C34" s="8" t="s">
        <v>58</v>
      </c>
      <c r="D34" s="110"/>
      <c r="G34" s="133"/>
    </row>
    <row r="35" spans="1:7" ht="17.25" customHeight="1">
      <c r="A35" s="37" t="s">
        <v>59</v>
      </c>
      <c r="B35" s="110"/>
      <c r="C35" s="8"/>
      <c r="D35" s="110"/>
      <c r="G35" s="133"/>
    </row>
    <row r="36" spans="1:7" ht="17.25" customHeight="1">
      <c r="A36" s="37" t="s">
        <v>60</v>
      </c>
      <c r="B36" s="110">
        <v>2668.03</v>
      </c>
      <c r="C36" s="8" t="s">
        <v>21</v>
      </c>
      <c r="D36" s="110"/>
      <c r="G36" s="133"/>
    </row>
    <row r="37" spans="1:7" ht="17.25" customHeight="1">
      <c r="A37" s="37" t="s">
        <v>61</v>
      </c>
      <c r="B37" s="110">
        <v>178.07</v>
      </c>
      <c r="C37" s="8"/>
      <c r="D37" s="110"/>
      <c r="G37" s="133"/>
    </row>
    <row r="38" spans="1:7" ht="17.25" customHeight="1">
      <c r="A38" s="37" t="s">
        <v>62</v>
      </c>
      <c r="B38" s="110"/>
      <c r="C38" s="8"/>
      <c r="D38" s="110"/>
      <c r="G38" s="133"/>
    </row>
    <row r="39" spans="1:7" ht="17.25" customHeight="1">
      <c r="A39" s="37" t="s">
        <v>63</v>
      </c>
      <c r="B39" s="113">
        <v>2489.96</v>
      </c>
      <c r="C39" s="8"/>
      <c r="D39" s="110"/>
      <c r="G39" s="133"/>
    </row>
    <row r="40" spans="1:7" ht="17.25" customHeight="1">
      <c r="A40" s="21" t="s">
        <v>64</v>
      </c>
      <c r="B40" s="110">
        <f>B36+B7</f>
        <v>22634.969999999998</v>
      </c>
      <c r="C40" s="21" t="s">
        <v>65</v>
      </c>
      <c r="D40" s="110">
        <f>D32+D36</f>
        <v>22634.97</v>
      </c>
      <c r="F40" s="133"/>
      <c r="G40" s="133"/>
    </row>
    <row r="41" spans="1:4" ht="33" customHeight="1">
      <c r="A41" s="137" t="s">
        <v>66</v>
      </c>
      <c r="B41" s="137"/>
      <c r="C41" s="137"/>
      <c r="D41" s="137"/>
    </row>
    <row r="42" ht="19.5" customHeight="1">
      <c r="A42"/>
    </row>
  </sheetData>
  <sheetProtection/>
  <mergeCells count="1">
    <mergeCell ref="A41:D41"/>
  </mergeCells>
  <printOptions/>
  <pageMargins left="0.47" right="0.24" top="0.42" bottom="0.17" header="0.42" footer="0.18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M10" sqref="M10"/>
    </sheetView>
  </sheetViews>
  <sheetFormatPr defaultColWidth="9.00390625" defaultRowHeight="14.25"/>
  <cols>
    <col min="1" max="1" width="23.25390625" style="0" customWidth="1"/>
    <col min="2" max="2" width="9.50390625" style="0" bestFit="1" customWidth="1"/>
    <col min="5" max="5" width="6.625" style="0" customWidth="1"/>
    <col min="6" max="6" width="8.375" style="0" customWidth="1"/>
    <col min="8" max="8" width="8.50390625" style="0" customWidth="1"/>
    <col min="9" max="9" width="5.875" style="0" customWidth="1"/>
    <col min="10" max="10" width="6.875" style="0" customWidth="1"/>
    <col min="11" max="11" width="6.125" style="0" customWidth="1"/>
  </cols>
  <sheetData>
    <row r="1" ht="14.25">
      <c r="A1" s="46" t="s">
        <v>0</v>
      </c>
    </row>
    <row r="2" spans="1:13" ht="14.25">
      <c r="A2" s="96"/>
      <c r="C2" s="97"/>
      <c r="D2" s="121"/>
      <c r="K2" s="127"/>
      <c r="L2" s="128"/>
      <c r="M2" s="127" t="s">
        <v>67</v>
      </c>
    </row>
    <row r="3" spans="1:12" ht="30" customHeight="1">
      <c r="A3" s="122" t="s">
        <v>68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3" ht="16.5" customHeight="1">
      <c r="A4" s="123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29" t="s">
        <v>4</v>
      </c>
      <c r="L4" s="130"/>
      <c r="M4" s="131"/>
    </row>
    <row r="5" spans="1:13" ht="18" customHeight="1">
      <c r="A5" s="119" t="s">
        <v>69</v>
      </c>
      <c r="B5" s="35" t="s">
        <v>19</v>
      </c>
      <c r="C5" s="50" t="s">
        <v>11</v>
      </c>
      <c r="D5" s="124"/>
      <c r="E5" s="125"/>
      <c r="F5" s="35" t="s">
        <v>70</v>
      </c>
      <c r="G5" s="35" t="s">
        <v>71</v>
      </c>
      <c r="H5" s="35" t="s">
        <v>14</v>
      </c>
      <c r="I5" s="35" t="s">
        <v>72</v>
      </c>
      <c r="J5" s="35" t="s">
        <v>73</v>
      </c>
      <c r="K5" s="35" t="s">
        <v>74</v>
      </c>
      <c r="L5" s="35" t="s">
        <v>17</v>
      </c>
      <c r="M5" s="35" t="s">
        <v>18</v>
      </c>
    </row>
    <row r="6" spans="1:13" ht="51" customHeight="1">
      <c r="A6" s="26"/>
      <c r="B6" s="35"/>
      <c r="C6" s="35" t="s">
        <v>16</v>
      </c>
      <c r="D6" s="35" t="s">
        <v>75</v>
      </c>
      <c r="E6" s="35" t="s">
        <v>76</v>
      </c>
      <c r="F6" s="6"/>
      <c r="G6" s="6"/>
      <c r="H6" s="6"/>
      <c r="I6" s="6"/>
      <c r="J6" s="6"/>
      <c r="K6" s="6"/>
      <c r="L6" s="6"/>
      <c r="M6" s="35"/>
    </row>
    <row r="7" spans="1:13" ht="21" customHeight="1">
      <c r="A7" s="6" t="s">
        <v>77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</row>
    <row r="8" spans="1:13" ht="21" customHeight="1">
      <c r="A8" s="6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1" customHeight="1">
      <c r="A9" s="7" t="s">
        <v>78</v>
      </c>
      <c r="B9" s="7">
        <f>C9+M9</f>
        <v>22634.969999999998</v>
      </c>
      <c r="C9" s="7">
        <f>SUM(C10:C16)</f>
        <v>19966.94</v>
      </c>
      <c r="D9" s="7">
        <f>SUM(D10:D16)</f>
        <v>19966.94</v>
      </c>
      <c r="E9" s="7"/>
      <c r="F9" s="7"/>
      <c r="G9" s="7"/>
      <c r="H9" s="7"/>
      <c r="I9" s="7"/>
      <c r="J9" s="7"/>
      <c r="K9" s="7"/>
      <c r="L9" s="7"/>
      <c r="M9" s="7">
        <f>SUM(M10:M16)</f>
        <v>2668.03</v>
      </c>
    </row>
    <row r="10" spans="1:13" ht="21" customHeight="1">
      <c r="A10" s="7" t="s">
        <v>79</v>
      </c>
      <c r="B10" s="7">
        <f aca="true" t="shared" si="0" ref="B10:B16">C10+M10</f>
        <v>2522.1000000000004</v>
      </c>
      <c r="C10" s="7">
        <v>1967.14</v>
      </c>
      <c r="D10" s="7">
        <v>1967.14</v>
      </c>
      <c r="E10" s="7"/>
      <c r="F10" s="7"/>
      <c r="G10" s="7"/>
      <c r="H10" s="7"/>
      <c r="I10" s="7"/>
      <c r="J10" s="7"/>
      <c r="K10" s="7"/>
      <c r="L10" s="7"/>
      <c r="M10" s="7">
        <v>554.96</v>
      </c>
    </row>
    <row r="11" spans="1:13" ht="21" customHeight="1">
      <c r="A11" s="7" t="s">
        <v>80</v>
      </c>
      <c r="B11" s="7">
        <f t="shared" si="0"/>
        <v>693.19</v>
      </c>
      <c r="C11" s="7">
        <v>669.75</v>
      </c>
      <c r="D11" s="7">
        <v>669.75</v>
      </c>
      <c r="E11" s="7"/>
      <c r="F11" s="7"/>
      <c r="G11" s="7"/>
      <c r="H11" s="7"/>
      <c r="I11" s="7"/>
      <c r="J11" s="7"/>
      <c r="K11" s="7"/>
      <c r="L11" s="7"/>
      <c r="M11" s="7">
        <v>23.44</v>
      </c>
    </row>
    <row r="12" spans="1:13" ht="21" customHeight="1">
      <c r="A12" s="7" t="s">
        <v>81</v>
      </c>
      <c r="B12" s="7">
        <f t="shared" si="0"/>
        <v>3697.07</v>
      </c>
      <c r="C12" s="7">
        <v>3619.27</v>
      </c>
      <c r="D12" s="7">
        <v>3619.27</v>
      </c>
      <c r="E12" s="7"/>
      <c r="F12" s="7"/>
      <c r="G12" s="7"/>
      <c r="H12" s="7"/>
      <c r="I12" s="7"/>
      <c r="J12" s="7"/>
      <c r="K12" s="7"/>
      <c r="L12" s="7"/>
      <c r="M12" s="7">
        <v>77.8</v>
      </c>
    </row>
    <row r="13" spans="1:13" ht="21" customHeight="1">
      <c r="A13" s="7" t="s">
        <v>82</v>
      </c>
      <c r="B13" s="7">
        <f t="shared" si="0"/>
        <v>10140.45</v>
      </c>
      <c r="C13" s="7">
        <v>9001.02</v>
      </c>
      <c r="D13" s="7">
        <v>9001.02</v>
      </c>
      <c r="E13" s="7"/>
      <c r="F13" s="7"/>
      <c r="G13" s="7"/>
      <c r="H13" s="7"/>
      <c r="I13" s="7"/>
      <c r="J13" s="7"/>
      <c r="K13" s="7"/>
      <c r="L13" s="7"/>
      <c r="M13" s="7">
        <v>1139.43</v>
      </c>
    </row>
    <row r="14" spans="1:13" ht="21" customHeight="1">
      <c r="A14" s="7" t="s">
        <v>83</v>
      </c>
      <c r="B14" s="7">
        <f t="shared" si="0"/>
        <v>3784.95</v>
      </c>
      <c r="C14" s="7">
        <v>2919.12</v>
      </c>
      <c r="D14" s="7">
        <v>2919.12</v>
      </c>
      <c r="E14" s="7"/>
      <c r="F14" s="7"/>
      <c r="G14" s="7"/>
      <c r="H14" s="7"/>
      <c r="I14" s="7"/>
      <c r="J14" s="7"/>
      <c r="K14" s="7"/>
      <c r="L14" s="7"/>
      <c r="M14" s="7">
        <v>865.83</v>
      </c>
    </row>
    <row r="15" spans="1:13" ht="21" customHeight="1">
      <c r="A15" s="7" t="s">
        <v>84</v>
      </c>
      <c r="B15" s="7">
        <f t="shared" si="0"/>
        <v>1182.51</v>
      </c>
      <c r="C15" s="7">
        <v>1182.51</v>
      </c>
      <c r="D15" s="7">
        <v>1182.51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ht="21" customHeight="1">
      <c r="A16" s="7" t="s">
        <v>85</v>
      </c>
      <c r="B16" s="7">
        <f t="shared" si="0"/>
        <v>614.7</v>
      </c>
      <c r="C16" s="7">
        <v>608.13</v>
      </c>
      <c r="D16" s="7">
        <v>608.13</v>
      </c>
      <c r="E16" s="7"/>
      <c r="F16" s="7"/>
      <c r="G16" s="7"/>
      <c r="H16" s="7"/>
      <c r="I16" s="7"/>
      <c r="J16" s="7"/>
      <c r="K16" s="7"/>
      <c r="L16" s="7"/>
      <c r="M16" s="7">
        <v>6.57</v>
      </c>
    </row>
    <row r="17" spans="1:3" ht="14.25">
      <c r="A17" s="126"/>
      <c r="B17" s="126"/>
      <c r="C17" s="126"/>
    </row>
  </sheetData>
  <sheetProtection/>
  <mergeCells count="15">
    <mergeCell ref="K2:L2"/>
    <mergeCell ref="A3:L3"/>
    <mergeCell ref="K4:M4"/>
    <mergeCell ref="C5:E5"/>
    <mergeCell ref="A17:B17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9" sqref="A9"/>
    </sheetView>
  </sheetViews>
  <sheetFormatPr defaultColWidth="9.00390625" defaultRowHeight="14.25"/>
  <cols>
    <col min="1" max="1" width="23.75390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A1" s="46" t="s">
        <v>0</v>
      </c>
    </row>
    <row r="2" ht="14.25">
      <c r="H2" s="5" t="s">
        <v>86</v>
      </c>
    </row>
    <row r="3" spans="1:8" ht="29.25" customHeight="1">
      <c r="A3" s="114" t="s">
        <v>87</v>
      </c>
      <c r="B3" s="115"/>
      <c r="C3" s="115"/>
      <c r="D3" s="115"/>
      <c r="E3" s="115"/>
      <c r="F3" s="115"/>
      <c r="G3" s="115"/>
      <c r="H3" s="115"/>
    </row>
    <row r="4" spans="1:8" ht="27" customHeight="1">
      <c r="A4" s="116" t="s">
        <v>3</v>
      </c>
      <c r="B4" s="117"/>
      <c r="C4" s="117"/>
      <c r="D4" s="117"/>
      <c r="E4" s="117"/>
      <c r="F4" s="117"/>
      <c r="G4" s="117"/>
      <c r="H4" s="118" t="s">
        <v>4</v>
      </c>
    </row>
    <row r="5" spans="1:8" ht="14.25" customHeight="1">
      <c r="A5" s="119" t="s">
        <v>69</v>
      </c>
      <c r="B5" s="35" t="s">
        <v>19</v>
      </c>
      <c r="C5" s="50" t="s">
        <v>88</v>
      </c>
      <c r="D5" s="51"/>
      <c r="E5" s="35" t="s">
        <v>89</v>
      </c>
      <c r="F5" s="35" t="s">
        <v>90</v>
      </c>
      <c r="G5" s="35" t="s">
        <v>56</v>
      </c>
      <c r="H5" s="35" t="s">
        <v>58</v>
      </c>
    </row>
    <row r="6" spans="1:8" ht="21.75" customHeight="1">
      <c r="A6" s="26"/>
      <c r="B6" s="35"/>
      <c r="C6" s="35" t="s">
        <v>91</v>
      </c>
      <c r="D6" s="35" t="s">
        <v>92</v>
      </c>
      <c r="E6" s="6"/>
      <c r="F6" s="6"/>
      <c r="G6" s="6"/>
      <c r="H6" s="6"/>
    </row>
    <row r="7" spans="1:8" ht="14.25">
      <c r="A7" s="6" t="s">
        <v>77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ht="14.25">
      <c r="A8" s="6" t="s">
        <v>16</v>
      </c>
      <c r="B8" s="6"/>
      <c r="C8" s="6"/>
      <c r="D8" s="6"/>
      <c r="E8" s="6"/>
      <c r="F8" s="6"/>
      <c r="G8" s="6"/>
      <c r="H8" s="6"/>
    </row>
    <row r="9" spans="1:8" ht="14.25">
      <c r="A9" s="7" t="s">
        <v>78</v>
      </c>
      <c r="B9" s="6">
        <f>SUM(C9:E9)</f>
        <v>22634.969999999998</v>
      </c>
      <c r="C9" s="6">
        <f>SUM(C10:C16)</f>
        <v>5459.789999999999</v>
      </c>
      <c r="D9" s="6">
        <f>SUM(D10:D16)</f>
        <v>920.7399999999999</v>
      </c>
      <c r="E9" s="6">
        <f>SUM(E10:E16)</f>
        <v>16254.439999999999</v>
      </c>
      <c r="F9" s="6"/>
      <c r="G9" s="6"/>
      <c r="H9" s="6"/>
    </row>
    <row r="10" spans="1:8" ht="14.25">
      <c r="A10" s="7" t="s">
        <v>79</v>
      </c>
      <c r="B10" s="6">
        <f aca="true" t="shared" si="0" ref="B10:B16">SUM(C10:E10)</f>
        <v>2522.09</v>
      </c>
      <c r="C10" s="6">
        <v>327.76</v>
      </c>
      <c r="D10" s="6">
        <v>47.35</v>
      </c>
      <c r="E10" s="6">
        <v>2146.98</v>
      </c>
      <c r="F10" s="6"/>
      <c r="G10" s="6"/>
      <c r="H10" s="6"/>
    </row>
    <row r="11" spans="1:8" ht="14.25">
      <c r="A11" s="7" t="s">
        <v>80</v>
      </c>
      <c r="B11" s="6">
        <f t="shared" si="0"/>
        <v>693.1999999999999</v>
      </c>
      <c r="C11" s="6">
        <v>579.03</v>
      </c>
      <c r="D11" s="6">
        <v>114.17</v>
      </c>
      <c r="E11" s="6"/>
      <c r="F11" s="6"/>
      <c r="G11" s="6"/>
      <c r="H11" s="6"/>
    </row>
    <row r="12" spans="1:8" ht="14.25">
      <c r="A12" s="7" t="s">
        <v>81</v>
      </c>
      <c r="B12" s="6">
        <f t="shared" si="0"/>
        <v>3697.64</v>
      </c>
      <c r="C12" s="6">
        <v>2431.89</v>
      </c>
      <c r="D12" s="6">
        <v>428.75</v>
      </c>
      <c r="E12" s="6">
        <v>837</v>
      </c>
      <c r="F12" s="6"/>
      <c r="G12" s="6"/>
      <c r="H12" s="6"/>
    </row>
    <row r="13" spans="1:8" ht="14.25">
      <c r="A13" s="7" t="s">
        <v>82</v>
      </c>
      <c r="B13" s="6">
        <f t="shared" si="0"/>
        <v>10140.45</v>
      </c>
      <c r="C13" s="6">
        <v>1494.39</v>
      </c>
      <c r="D13" s="6">
        <v>194.63</v>
      </c>
      <c r="E13" s="6">
        <v>8451.43</v>
      </c>
      <c r="F13" s="6"/>
      <c r="G13" s="6"/>
      <c r="H13" s="6"/>
    </row>
    <row r="14" spans="1:8" ht="14.25">
      <c r="A14" s="7" t="s">
        <v>83</v>
      </c>
      <c r="B14" s="6">
        <f t="shared" si="0"/>
        <v>3784.95</v>
      </c>
      <c r="C14" s="6">
        <v>166.86</v>
      </c>
      <c r="D14" s="6">
        <v>49.86</v>
      </c>
      <c r="E14" s="6">
        <v>3568.23</v>
      </c>
      <c r="F14" s="6"/>
      <c r="G14" s="6"/>
      <c r="H14" s="6"/>
    </row>
    <row r="15" spans="1:8" ht="14.25">
      <c r="A15" s="7" t="s">
        <v>84</v>
      </c>
      <c r="B15" s="6">
        <f t="shared" si="0"/>
        <v>1182.51</v>
      </c>
      <c r="C15" s="6">
        <v>354.7</v>
      </c>
      <c r="D15" s="6">
        <v>63.81</v>
      </c>
      <c r="E15" s="6">
        <v>764</v>
      </c>
      <c r="F15" s="6"/>
      <c r="G15" s="6"/>
      <c r="H15" s="6"/>
    </row>
    <row r="16" spans="1:8" ht="14.25">
      <c r="A16" s="7" t="s">
        <v>85</v>
      </c>
      <c r="B16" s="6">
        <f t="shared" si="0"/>
        <v>614.13</v>
      </c>
      <c r="C16" s="6">
        <v>105.16</v>
      </c>
      <c r="D16" s="6">
        <v>22.17</v>
      </c>
      <c r="E16" s="6">
        <v>486.8</v>
      </c>
      <c r="F16" s="6"/>
      <c r="G16" s="6"/>
      <c r="H16" s="6"/>
    </row>
    <row r="17" spans="1:8" ht="14.25">
      <c r="A17" s="6"/>
      <c r="B17" s="6"/>
      <c r="C17" s="6"/>
      <c r="D17" s="6"/>
      <c r="E17" s="6"/>
      <c r="F17" s="6"/>
      <c r="G17" s="6"/>
      <c r="H17" s="6"/>
    </row>
    <row r="18" spans="1:8" ht="14.25">
      <c r="A18" s="6"/>
      <c r="B18" s="6"/>
      <c r="C18" s="6"/>
      <c r="D18" s="6"/>
      <c r="E18" s="6"/>
      <c r="F18" s="6"/>
      <c r="G18" s="6"/>
      <c r="H18" s="6"/>
    </row>
    <row r="19" spans="1:8" ht="14.25">
      <c r="A19" s="6"/>
      <c r="B19" s="6"/>
      <c r="C19" s="6"/>
      <c r="D19" s="6"/>
      <c r="E19" s="6"/>
      <c r="F19" s="6"/>
      <c r="G19" s="6"/>
      <c r="H19" s="6"/>
    </row>
    <row r="20" spans="1:8" ht="14.25">
      <c r="A20" s="6"/>
      <c r="B20" s="6"/>
      <c r="C20" s="6"/>
      <c r="D20" s="6"/>
      <c r="E20" s="6"/>
      <c r="F20" s="6"/>
      <c r="G20" s="6"/>
      <c r="H20" s="6"/>
    </row>
    <row r="21" spans="1:8" ht="14.25">
      <c r="A21" s="6"/>
      <c r="B21" s="6"/>
      <c r="C21" s="6"/>
      <c r="D21" s="6"/>
      <c r="E21" s="6"/>
      <c r="F21" s="6"/>
      <c r="G21" s="6"/>
      <c r="H21" s="6"/>
    </row>
    <row r="22" spans="1:8" ht="14.25">
      <c r="A22" s="6"/>
      <c r="B22" s="6"/>
      <c r="C22" s="6"/>
      <c r="D22" s="6"/>
      <c r="E22" s="6"/>
      <c r="F22" s="6"/>
      <c r="G22" s="6"/>
      <c r="H22" s="6"/>
    </row>
    <row r="23" spans="1:8" ht="14.25">
      <c r="A23" s="6"/>
      <c r="B23" s="6"/>
      <c r="C23" s="6"/>
      <c r="D23" s="6"/>
      <c r="E23" s="6"/>
      <c r="F23" s="6"/>
      <c r="G23" s="6"/>
      <c r="H23" s="6"/>
    </row>
    <row r="24" spans="1:8" ht="14.25">
      <c r="A24" s="6"/>
      <c r="B24" s="6"/>
      <c r="C24" s="6"/>
      <c r="D24" s="6"/>
      <c r="E24" s="6"/>
      <c r="F24" s="6"/>
      <c r="G24" s="6"/>
      <c r="H24" s="6"/>
    </row>
    <row r="25" spans="1:8" ht="14.25">
      <c r="A25" s="6"/>
      <c r="B25" s="6"/>
      <c r="C25" s="6"/>
      <c r="D25" s="6"/>
      <c r="E25" s="6"/>
      <c r="F25" s="6"/>
      <c r="G25" s="6"/>
      <c r="H25" s="6"/>
    </row>
    <row r="26" spans="1:8" ht="14.25">
      <c r="A26" s="6"/>
      <c r="B26" s="6"/>
      <c r="C26" s="6"/>
      <c r="D26" s="6"/>
      <c r="E26" s="6"/>
      <c r="F26" s="6"/>
      <c r="G26" s="6"/>
      <c r="H26" s="6"/>
    </row>
    <row r="27" spans="1:8" ht="14.25">
      <c r="A27" s="6"/>
      <c r="B27" s="6"/>
      <c r="C27" s="6"/>
      <c r="D27" s="6"/>
      <c r="E27" s="6"/>
      <c r="F27" s="6"/>
      <c r="G27" s="6"/>
      <c r="H27" s="6"/>
    </row>
    <row r="28" spans="1:8" ht="14.25">
      <c r="A28" s="120"/>
      <c r="B28" s="120"/>
      <c r="C28" s="120"/>
      <c r="D28" s="120"/>
      <c r="E28" s="47"/>
      <c r="F28" s="47"/>
      <c r="G28" s="47"/>
      <c r="H28" s="47"/>
    </row>
  </sheetData>
  <sheetProtection/>
  <mergeCells count="9">
    <mergeCell ref="A3:H3"/>
    <mergeCell ref="C5:D5"/>
    <mergeCell ref="A28:D28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3">
      <selection activeCell="A4" sqref="A4"/>
    </sheetView>
  </sheetViews>
  <sheetFormatPr defaultColWidth="9.00390625" defaultRowHeight="14.25"/>
  <cols>
    <col min="1" max="1" width="21.25390625" style="0" customWidth="1"/>
    <col min="2" max="2" width="16.75390625" style="0" customWidth="1"/>
    <col min="3" max="3" width="28.625" style="0" customWidth="1"/>
    <col min="4" max="4" width="14.375" style="0" customWidth="1"/>
  </cols>
  <sheetData>
    <row r="1" ht="14.25">
      <c r="A1" s="46" t="s">
        <v>0</v>
      </c>
    </row>
    <row r="2" spans="1:4" ht="14.25">
      <c r="A2" s="96"/>
      <c r="D2" s="97" t="s">
        <v>93</v>
      </c>
    </row>
    <row r="3" spans="1:4" ht="27">
      <c r="A3" s="98" t="s">
        <v>94</v>
      </c>
      <c r="B3" s="98"/>
      <c r="C3" s="99"/>
      <c r="D3" s="99"/>
    </row>
    <row r="4" spans="1:4" ht="14.25">
      <c r="A4" s="49" t="s">
        <v>3</v>
      </c>
      <c r="B4" s="4"/>
      <c r="C4" s="4"/>
      <c r="D4" s="100" t="s">
        <v>4</v>
      </c>
    </row>
    <row r="5" spans="1:4" ht="14.25">
      <c r="A5" s="101" t="s">
        <v>5</v>
      </c>
      <c r="B5" s="102"/>
      <c r="C5" s="101" t="s">
        <v>6</v>
      </c>
      <c r="D5" s="103"/>
    </row>
    <row r="6" spans="1:4" ht="33" customHeight="1">
      <c r="A6" s="104" t="s">
        <v>7</v>
      </c>
      <c r="B6" s="104" t="s">
        <v>8</v>
      </c>
      <c r="C6" s="104" t="s">
        <v>7</v>
      </c>
      <c r="D6" s="104" t="s">
        <v>8</v>
      </c>
    </row>
    <row r="7" spans="1:4" ht="14.25">
      <c r="A7" s="37" t="s">
        <v>95</v>
      </c>
      <c r="B7" s="105">
        <v>19966.94</v>
      </c>
      <c r="C7" s="38" t="s">
        <v>96</v>
      </c>
      <c r="D7" s="38">
        <f>D8+D17+D20+D24+D29+D32</f>
        <v>22634.97</v>
      </c>
    </row>
    <row r="8" spans="1:4" ht="14.25">
      <c r="A8" s="7" t="s">
        <v>23</v>
      </c>
      <c r="B8" s="105">
        <v>19966.94</v>
      </c>
      <c r="C8" s="38" t="s">
        <v>10</v>
      </c>
      <c r="D8" s="38">
        <f>D9+D13+D15</f>
        <v>21345.06</v>
      </c>
    </row>
    <row r="9" spans="1:4" ht="14.25">
      <c r="A9" s="7" t="s">
        <v>25</v>
      </c>
      <c r="B9" s="105"/>
      <c r="C9" s="38" t="s">
        <v>24</v>
      </c>
      <c r="D9" s="38">
        <f>D10+D11+D12</f>
        <v>5459.58</v>
      </c>
    </row>
    <row r="10" spans="1:4" ht="14.25">
      <c r="A10" s="37"/>
      <c r="B10" s="105"/>
      <c r="C10" s="106" t="s">
        <v>26</v>
      </c>
      <c r="D10" s="38">
        <v>296.32</v>
      </c>
    </row>
    <row r="11" spans="1:4" ht="14.25">
      <c r="A11" s="37"/>
      <c r="B11" s="105"/>
      <c r="C11" s="106" t="s">
        <v>28</v>
      </c>
      <c r="D11" s="38">
        <v>2864.78</v>
      </c>
    </row>
    <row r="12" spans="1:4" ht="14.25">
      <c r="A12" s="37"/>
      <c r="B12" s="105"/>
      <c r="C12" s="106" t="s">
        <v>30</v>
      </c>
      <c r="D12" s="38">
        <v>2298.48</v>
      </c>
    </row>
    <row r="13" spans="1:4" ht="14.25">
      <c r="A13" s="37"/>
      <c r="B13" s="105"/>
      <c r="C13" s="107" t="s">
        <v>32</v>
      </c>
      <c r="D13" s="38">
        <f aca="true" t="shared" si="0" ref="D13:D18">D14</f>
        <v>5491.46</v>
      </c>
    </row>
    <row r="14" spans="1:5" ht="14.25">
      <c r="A14" s="37"/>
      <c r="B14" s="105"/>
      <c r="C14" s="106" t="s">
        <v>34</v>
      </c>
      <c r="D14" s="38">
        <v>5491.46</v>
      </c>
      <c r="E14" s="108"/>
    </row>
    <row r="15" spans="1:4" ht="14.25">
      <c r="A15" s="37"/>
      <c r="B15" s="105"/>
      <c r="C15" s="107" t="s">
        <v>35</v>
      </c>
      <c r="D15" s="38">
        <f t="shared" si="0"/>
        <v>10394.02</v>
      </c>
    </row>
    <row r="16" spans="1:4" ht="14.25">
      <c r="A16" s="37"/>
      <c r="B16" s="105"/>
      <c r="C16" s="106" t="s">
        <v>36</v>
      </c>
      <c r="D16" s="38">
        <v>10394.02</v>
      </c>
    </row>
    <row r="17" spans="1:4" ht="14.25">
      <c r="A17" s="37"/>
      <c r="B17" s="105"/>
      <c r="C17" s="107" t="s">
        <v>39</v>
      </c>
      <c r="D17" s="38">
        <f t="shared" si="0"/>
        <v>680.09</v>
      </c>
    </row>
    <row r="18" spans="1:4" ht="14.25">
      <c r="A18" s="37"/>
      <c r="B18" s="105"/>
      <c r="C18" s="38" t="s">
        <v>40</v>
      </c>
      <c r="D18" s="38">
        <f t="shared" si="0"/>
        <v>680.09</v>
      </c>
    </row>
    <row r="19" spans="1:4" ht="14.25">
      <c r="A19" s="37"/>
      <c r="B19" s="105"/>
      <c r="C19" s="38" t="s">
        <v>41</v>
      </c>
      <c r="D19" s="38">
        <v>680.09</v>
      </c>
    </row>
    <row r="20" spans="1:4" ht="14.25">
      <c r="A20" s="37"/>
      <c r="B20" s="105"/>
      <c r="C20" s="38" t="s">
        <v>42</v>
      </c>
      <c r="D20" s="38">
        <f>D21</f>
        <v>371.15000000000003</v>
      </c>
    </row>
    <row r="21" spans="1:4" ht="14.25">
      <c r="A21" s="37"/>
      <c r="B21" s="105"/>
      <c r="C21" s="38" t="s">
        <v>43</v>
      </c>
      <c r="D21" s="38">
        <f>D22+D23</f>
        <v>371.15000000000003</v>
      </c>
    </row>
    <row r="22" spans="1:4" ht="14.25">
      <c r="A22" s="37"/>
      <c r="B22" s="105"/>
      <c r="C22" s="38" t="s">
        <v>44</v>
      </c>
      <c r="D22" s="38">
        <v>265.1</v>
      </c>
    </row>
    <row r="23" spans="1:4" ht="14.25">
      <c r="A23" s="37"/>
      <c r="B23" s="105"/>
      <c r="C23" s="38" t="s">
        <v>45</v>
      </c>
      <c r="D23" s="38">
        <v>106.05</v>
      </c>
    </row>
    <row r="24" spans="1:4" ht="14.25">
      <c r="A24" s="37"/>
      <c r="B24" s="105"/>
      <c r="C24" s="38" t="s">
        <v>46</v>
      </c>
      <c r="D24" s="38">
        <f>D25+D27</f>
        <v>60.599999999999994</v>
      </c>
    </row>
    <row r="25" spans="1:4" ht="14.25">
      <c r="A25" s="37"/>
      <c r="B25" s="105"/>
      <c r="C25" s="38" t="s">
        <v>47</v>
      </c>
      <c r="D25" s="38">
        <f aca="true" t="shared" si="1" ref="D25:D30">D26</f>
        <v>51.3</v>
      </c>
    </row>
    <row r="26" spans="1:4" ht="14.25">
      <c r="A26" s="37"/>
      <c r="B26" s="105"/>
      <c r="C26" s="38" t="s">
        <v>48</v>
      </c>
      <c r="D26" s="38">
        <v>51.3</v>
      </c>
    </row>
    <row r="27" spans="1:4" ht="14.25">
      <c r="A27" s="37"/>
      <c r="B27" s="105"/>
      <c r="C27" s="8" t="s">
        <v>49</v>
      </c>
      <c r="D27" s="38">
        <f t="shared" si="1"/>
        <v>9.3</v>
      </c>
    </row>
    <row r="28" spans="1:4" ht="14.25">
      <c r="A28" s="37"/>
      <c r="B28" s="105"/>
      <c r="C28" s="38" t="s">
        <v>50</v>
      </c>
      <c r="D28" s="38">
        <v>9.3</v>
      </c>
    </row>
    <row r="29" spans="1:4" ht="14.25">
      <c r="A29" s="37"/>
      <c r="B29" s="105"/>
      <c r="C29" s="38" t="s">
        <v>97</v>
      </c>
      <c r="D29" s="38">
        <f t="shared" si="1"/>
        <v>120.63</v>
      </c>
    </row>
    <row r="30" spans="1:4" ht="14.25">
      <c r="A30" s="37"/>
      <c r="B30" s="105"/>
      <c r="C30" s="38" t="s">
        <v>37</v>
      </c>
      <c r="D30" s="38">
        <f t="shared" si="1"/>
        <v>120.63</v>
      </c>
    </row>
    <row r="31" spans="1:4" ht="13.5" customHeight="1">
      <c r="A31" s="37"/>
      <c r="B31" s="105"/>
      <c r="C31" s="38" t="s">
        <v>38</v>
      </c>
      <c r="D31" s="38">
        <v>120.63</v>
      </c>
    </row>
    <row r="32" spans="1:4" ht="14.25">
      <c r="A32" s="37"/>
      <c r="B32" s="105"/>
      <c r="C32" s="38" t="s">
        <v>98</v>
      </c>
      <c r="D32" s="38">
        <f>D33</f>
        <v>57.44</v>
      </c>
    </row>
    <row r="33" spans="1:4" ht="24">
      <c r="A33" s="37"/>
      <c r="B33" s="105"/>
      <c r="C33" s="109" t="s">
        <v>52</v>
      </c>
      <c r="D33" s="38">
        <v>57.44</v>
      </c>
    </row>
    <row r="34" spans="1:4" ht="14.25">
      <c r="A34" s="37"/>
      <c r="B34" s="110"/>
      <c r="C34" s="8"/>
      <c r="D34" s="8"/>
    </row>
    <row r="35" spans="1:4" ht="14.25">
      <c r="A35" s="111" t="s">
        <v>99</v>
      </c>
      <c r="B35" s="110">
        <v>2668.03</v>
      </c>
      <c r="C35" s="38" t="s">
        <v>100</v>
      </c>
      <c r="D35" s="38"/>
    </row>
    <row r="36" spans="1:4" ht="14.25">
      <c r="A36" s="112" t="s">
        <v>101</v>
      </c>
      <c r="B36" s="110">
        <v>178.07</v>
      </c>
      <c r="C36" s="8"/>
      <c r="D36" s="8"/>
    </row>
    <row r="37" spans="1:4" ht="14.25">
      <c r="A37" s="37"/>
      <c r="B37" s="110"/>
      <c r="C37" s="8"/>
      <c r="D37" s="8"/>
    </row>
    <row r="38" spans="1:4" ht="14.25">
      <c r="A38" s="37"/>
      <c r="B38" s="110"/>
      <c r="C38" s="8"/>
      <c r="D38" s="8"/>
    </row>
    <row r="39" spans="1:4" ht="14.25">
      <c r="A39" s="37"/>
      <c r="B39" s="113"/>
      <c r="C39" s="8"/>
      <c r="D39" s="8"/>
    </row>
    <row r="40" spans="1:4" ht="14.25">
      <c r="A40" s="37" t="s">
        <v>102</v>
      </c>
      <c r="B40" s="113"/>
      <c r="C40" s="8"/>
      <c r="D40" s="8"/>
    </row>
    <row r="41" spans="1:4" ht="14.25">
      <c r="A41" s="21" t="s">
        <v>64</v>
      </c>
      <c r="B41" s="110">
        <f>B7+B35</f>
        <v>22634.969999999998</v>
      </c>
      <c r="C41" s="21" t="s">
        <v>65</v>
      </c>
      <c r="D41" s="21">
        <f>D7+D35</f>
        <v>22634.97</v>
      </c>
    </row>
    <row r="43" spans="1:2" ht="14.25">
      <c r="A43" s="61" t="s">
        <v>103</v>
      </c>
      <c r="B43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7">
      <selection activeCell="G27" sqref="G27"/>
    </sheetView>
  </sheetViews>
  <sheetFormatPr defaultColWidth="6.875" defaultRowHeight="19.5" customHeight="1"/>
  <cols>
    <col min="1" max="1" width="12.875" style="65" customWidth="1"/>
    <col min="2" max="2" width="23.50390625" style="66" customWidth="1"/>
    <col min="3" max="3" width="15.625" style="67" customWidth="1"/>
    <col min="4" max="4" width="15.75390625" style="67" customWidth="1"/>
    <col min="5" max="5" width="19.875" style="67" customWidth="1"/>
    <col min="6" max="244" width="14.625" style="66" customWidth="1"/>
    <col min="245" max="252" width="6.875" style="68" customWidth="1"/>
    <col min="253" max="16384" width="6.875" style="68" customWidth="1"/>
  </cols>
  <sheetData>
    <row r="1" spans="1:8" s="62" customFormat="1" ht="19.5" customHeight="1">
      <c r="A1" s="69" t="s">
        <v>0</v>
      </c>
      <c r="B1" s="69"/>
      <c r="C1" s="67"/>
      <c r="D1" s="67"/>
      <c r="E1" s="67"/>
      <c r="F1" s="66"/>
      <c r="G1" s="66"/>
      <c r="H1" s="66"/>
    </row>
    <row r="2" spans="1:8" s="62" customFormat="1" ht="18.75" customHeight="1">
      <c r="A2" s="70"/>
      <c r="B2" s="69"/>
      <c r="C2" s="67"/>
      <c r="D2" s="67"/>
      <c r="E2" s="71" t="s">
        <v>104</v>
      </c>
      <c r="F2" s="66"/>
      <c r="G2" s="66"/>
      <c r="H2" s="66"/>
    </row>
    <row r="3" spans="1:244" s="63" customFormat="1" ht="28.5" customHeight="1">
      <c r="A3" s="72" t="s">
        <v>105</v>
      </c>
      <c r="B3" s="73"/>
      <c r="C3" s="73"/>
      <c r="D3" s="73"/>
      <c r="E3" s="73"/>
      <c r="F3" s="74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spans="1:256" s="64" customFormat="1" ht="19.5" customHeight="1">
      <c r="A4" s="76" t="s">
        <v>106</v>
      </c>
      <c r="B4" s="19"/>
      <c r="C4" s="77"/>
      <c r="D4" s="77"/>
      <c r="E4" s="78" t="s">
        <v>4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64" customFormat="1" ht="19.5" customHeight="1">
      <c r="A5" s="21" t="s">
        <v>107</v>
      </c>
      <c r="B5" s="79"/>
      <c r="C5" s="80" t="s">
        <v>108</v>
      </c>
      <c r="D5" s="81"/>
      <c r="E5" s="82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5" s="65" customFormat="1" ht="23.25" customHeight="1">
      <c r="A6" s="83" t="s">
        <v>109</v>
      </c>
      <c r="B6" s="84" t="s">
        <v>110</v>
      </c>
      <c r="C6" s="28" t="s">
        <v>16</v>
      </c>
      <c r="D6" s="28" t="s">
        <v>88</v>
      </c>
      <c r="E6" s="28" t="s">
        <v>89</v>
      </c>
    </row>
    <row r="7" spans="1:5" s="65" customFormat="1" ht="21" customHeight="1">
      <c r="A7" s="21" t="s">
        <v>77</v>
      </c>
      <c r="B7" s="21" t="s">
        <v>77</v>
      </c>
      <c r="C7" s="29">
        <v>2</v>
      </c>
      <c r="D7" s="29">
        <v>3</v>
      </c>
      <c r="E7" s="29">
        <v>4</v>
      </c>
    </row>
    <row r="8" spans="1:5" s="65" customFormat="1" ht="21" customHeight="1">
      <c r="A8" s="21"/>
      <c r="B8" s="21" t="s">
        <v>16</v>
      </c>
      <c r="C8" s="85">
        <f aca="true" t="shared" si="0" ref="C8:C30">D8+E8</f>
        <v>22456.9</v>
      </c>
      <c r="D8" s="85">
        <f>D9+D19+D22+D26</f>
        <v>6380.53</v>
      </c>
      <c r="E8" s="85">
        <f>E9+E19+E22+E26</f>
        <v>16076.37</v>
      </c>
    </row>
    <row r="9" spans="1:5" s="65" customFormat="1" ht="21" customHeight="1">
      <c r="A9" s="21">
        <v>212</v>
      </c>
      <c r="B9" s="86" t="s">
        <v>111</v>
      </c>
      <c r="C9" s="85">
        <f t="shared" si="0"/>
        <v>21345.06</v>
      </c>
      <c r="D9" s="85">
        <f>D10+D15+D17</f>
        <v>5329.29</v>
      </c>
      <c r="E9" s="85">
        <f>E10+E15+E17</f>
        <v>16015.77</v>
      </c>
    </row>
    <row r="10" spans="1:5" s="65" customFormat="1" ht="21" customHeight="1">
      <c r="A10" s="21">
        <v>21201</v>
      </c>
      <c r="B10" s="86" t="s">
        <v>112</v>
      </c>
      <c r="C10" s="85">
        <f t="shared" si="0"/>
        <v>5573.87</v>
      </c>
      <c r="D10" s="85">
        <f>SUM(D11:D14)</f>
        <v>3667.5</v>
      </c>
      <c r="E10" s="85">
        <f>SUM(E11:E14)</f>
        <v>1906.37</v>
      </c>
    </row>
    <row r="11" spans="1:5" s="65" customFormat="1" ht="21" customHeight="1">
      <c r="A11" s="21">
        <v>2120101</v>
      </c>
      <c r="B11" s="87" t="s">
        <v>26</v>
      </c>
      <c r="C11" s="85">
        <f t="shared" si="0"/>
        <v>296.32</v>
      </c>
      <c r="D11" s="85">
        <v>296.32</v>
      </c>
      <c r="E11" s="85"/>
    </row>
    <row r="12" spans="1:5" s="65" customFormat="1" ht="21" customHeight="1">
      <c r="A12" s="21">
        <v>2120102</v>
      </c>
      <c r="B12" s="87" t="s">
        <v>113</v>
      </c>
      <c r="C12" s="85">
        <f t="shared" si="0"/>
        <v>0</v>
      </c>
      <c r="D12" s="85"/>
      <c r="E12" s="85"/>
    </row>
    <row r="13" spans="1:7" s="65" customFormat="1" ht="21" customHeight="1">
      <c r="A13" s="21">
        <v>2120104</v>
      </c>
      <c r="B13" s="87" t="s">
        <v>28</v>
      </c>
      <c r="C13" s="85">
        <f t="shared" si="0"/>
        <v>2943.18</v>
      </c>
      <c r="D13" s="85">
        <v>2106.18</v>
      </c>
      <c r="E13" s="85">
        <v>837</v>
      </c>
      <c r="G13" s="88"/>
    </row>
    <row r="14" spans="1:7" s="65" customFormat="1" ht="21" customHeight="1">
      <c r="A14" s="21">
        <v>2120199</v>
      </c>
      <c r="B14" s="87" t="s">
        <v>30</v>
      </c>
      <c r="C14" s="85">
        <f t="shared" si="0"/>
        <v>2334.37</v>
      </c>
      <c r="D14" s="85">
        <v>1265</v>
      </c>
      <c r="E14" s="85">
        <v>1069.37</v>
      </c>
      <c r="F14" s="68"/>
      <c r="G14" s="88"/>
    </row>
    <row r="15" spans="1:5" s="65" customFormat="1" ht="21" customHeight="1">
      <c r="A15" s="21">
        <v>21203</v>
      </c>
      <c r="B15" s="86" t="s">
        <v>114</v>
      </c>
      <c r="C15" s="85">
        <f t="shared" si="0"/>
        <v>5377.17</v>
      </c>
      <c r="D15" s="85">
        <f>SUM(D16)</f>
        <v>67.51</v>
      </c>
      <c r="E15" s="85">
        <f>SUM(E16)</f>
        <v>5309.66</v>
      </c>
    </row>
    <row r="16" spans="1:6" s="65" customFormat="1" ht="21" customHeight="1">
      <c r="A16" s="21">
        <v>2120399</v>
      </c>
      <c r="B16" s="87" t="s">
        <v>34</v>
      </c>
      <c r="C16" s="85">
        <f t="shared" si="0"/>
        <v>5377.17</v>
      </c>
      <c r="D16" s="85">
        <v>67.51</v>
      </c>
      <c r="E16" s="85">
        <v>5309.66</v>
      </c>
      <c r="F16" s="68"/>
    </row>
    <row r="17" spans="1:5" s="65" customFormat="1" ht="21" customHeight="1">
      <c r="A17" s="21">
        <v>21205</v>
      </c>
      <c r="B17" s="86" t="s">
        <v>115</v>
      </c>
      <c r="C17" s="85">
        <f t="shared" si="0"/>
        <v>10394.02</v>
      </c>
      <c r="D17" s="85">
        <f aca="true" t="shared" si="1" ref="D17:D20">D18</f>
        <v>1594.28</v>
      </c>
      <c r="E17" s="85">
        <f aca="true" t="shared" si="2" ref="E17:E20">E18</f>
        <v>8799.74</v>
      </c>
    </row>
    <row r="18" spans="1:6" s="65" customFormat="1" ht="21" customHeight="1">
      <c r="A18" s="21">
        <v>2120501</v>
      </c>
      <c r="B18" s="87" t="s">
        <v>115</v>
      </c>
      <c r="C18" s="85">
        <f t="shared" si="0"/>
        <v>10394.02</v>
      </c>
      <c r="D18" s="85">
        <v>1594.28</v>
      </c>
      <c r="E18" s="85">
        <v>8799.74</v>
      </c>
      <c r="F18" s="68"/>
    </row>
    <row r="19" spans="1:256" s="64" customFormat="1" ht="21" customHeight="1">
      <c r="A19" s="34" t="s">
        <v>116</v>
      </c>
      <c r="B19" s="86" t="s">
        <v>117</v>
      </c>
      <c r="C19" s="85">
        <f t="shared" si="0"/>
        <v>680.09</v>
      </c>
      <c r="D19" s="89">
        <f t="shared" si="1"/>
        <v>680.09</v>
      </c>
      <c r="E19" s="89">
        <f t="shared" si="2"/>
        <v>0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s="64" customFormat="1" ht="21" customHeight="1">
      <c r="A20" s="34" t="s">
        <v>118</v>
      </c>
      <c r="B20" s="90" t="s">
        <v>40</v>
      </c>
      <c r="C20" s="85">
        <f t="shared" si="0"/>
        <v>680.09</v>
      </c>
      <c r="D20" s="89">
        <f t="shared" si="1"/>
        <v>680.09</v>
      </c>
      <c r="E20" s="89">
        <f t="shared" si="2"/>
        <v>0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s="64" customFormat="1" ht="21" customHeight="1">
      <c r="A21" s="34" t="s">
        <v>119</v>
      </c>
      <c r="B21" s="87" t="s">
        <v>120</v>
      </c>
      <c r="C21" s="85">
        <f t="shared" si="0"/>
        <v>680.09</v>
      </c>
      <c r="D21" s="91">
        <v>680.09</v>
      </c>
      <c r="E21" s="91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s="64" customFormat="1" ht="21" customHeight="1">
      <c r="A22" s="34" t="s">
        <v>121</v>
      </c>
      <c r="B22" s="90" t="s">
        <v>122</v>
      </c>
      <c r="C22" s="85">
        <f t="shared" si="0"/>
        <v>371.15000000000003</v>
      </c>
      <c r="D22" s="92">
        <f>D23</f>
        <v>371.15000000000003</v>
      </c>
      <c r="E22" s="92">
        <f>E23</f>
        <v>0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s="64" customFormat="1" ht="21" customHeight="1">
      <c r="A23" s="34" t="s">
        <v>123</v>
      </c>
      <c r="B23" s="90" t="s">
        <v>43</v>
      </c>
      <c r="C23" s="85">
        <f t="shared" si="0"/>
        <v>371.15000000000003</v>
      </c>
      <c r="D23" s="92">
        <f>SUM(D24:D25)</f>
        <v>371.15000000000003</v>
      </c>
      <c r="E23" s="92">
        <f>SUM(E24:E25)</f>
        <v>0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s="64" customFormat="1" ht="21" customHeight="1">
      <c r="A24" s="21">
        <v>2080505</v>
      </c>
      <c r="B24" s="90" t="s">
        <v>44</v>
      </c>
      <c r="C24" s="85">
        <f t="shared" si="0"/>
        <v>265.1</v>
      </c>
      <c r="D24" s="85">
        <v>265.1</v>
      </c>
      <c r="E24" s="8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s="64" customFormat="1" ht="21" customHeight="1">
      <c r="A25" s="21">
        <v>2080506</v>
      </c>
      <c r="B25" s="90" t="s">
        <v>45</v>
      </c>
      <c r="C25" s="85">
        <f t="shared" si="0"/>
        <v>106.05</v>
      </c>
      <c r="D25" s="85">
        <v>106.05</v>
      </c>
      <c r="E25" s="8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s="64" customFormat="1" ht="21" customHeight="1">
      <c r="A26" s="21">
        <v>213</v>
      </c>
      <c r="B26" s="90" t="s">
        <v>124</v>
      </c>
      <c r="C26" s="85">
        <f t="shared" si="0"/>
        <v>60.599999999999994</v>
      </c>
      <c r="D26" s="85">
        <f>D27+D29</f>
        <v>0</v>
      </c>
      <c r="E26" s="85">
        <f>E27+E29</f>
        <v>60.599999999999994</v>
      </c>
      <c r="F26" s="66"/>
      <c r="G26" s="93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s="64" customFormat="1" ht="21" customHeight="1">
      <c r="A27" s="21">
        <v>21301</v>
      </c>
      <c r="B27" s="90" t="s">
        <v>49</v>
      </c>
      <c r="C27" s="85">
        <f t="shared" si="0"/>
        <v>9.3</v>
      </c>
      <c r="D27" s="85">
        <f>D28</f>
        <v>0</v>
      </c>
      <c r="E27" s="85">
        <f>E28</f>
        <v>9.3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s="64" customFormat="1" ht="21" customHeight="1">
      <c r="A28" s="21">
        <v>2130199</v>
      </c>
      <c r="B28" s="90" t="s">
        <v>50</v>
      </c>
      <c r="C28" s="85">
        <f t="shared" si="0"/>
        <v>9.3</v>
      </c>
      <c r="D28" s="85"/>
      <c r="E28" s="85">
        <v>9.3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s="64" customFormat="1" ht="21" customHeight="1">
      <c r="A29" s="21">
        <v>21303</v>
      </c>
      <c r="B29" s="94" t="s">
        <v>47</v>
      </c>
      <c r="C29" s="85">
        <f t="shared" si="0"/>
        <v>51.3</v>
      </c>
      <c r="D29" s="85">
        <f>D30</f>
        <v>0</v>
      </c>
      <c r="E29" s="85">
        <f>E30</f>
        <v>51.3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s="64" customFormat="1" ht="21" customHeight="1">
      <c r="A30" s="21">
        <v>2130399</v>
      </c>
      <c r="B30" s="90" t="s">
        <v>48</v>
      </c>
      <c r="C30" s="85">
        <v>51.3</v>
      </c>
      <c r="D30" s="85"/>
      <c r="E30" s="85">
        <v>51.3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 s="66" customFormat="1" ht="19.5" customHeight="1">
      <c r="A31" s="65"/>
      <c r="C31" s="67"/>
      <c r="D31" s="67"/>
      <c r="E31" s="67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s="64" customFormat="1" ht="19.5" customHeight="1">
      <c r="A32" s="95" t="s">
        <v>103</v>
      </c>
      <c r="B32" s="95"/>
      <c r="C32" s="67"/>
      <c r="D32" s="67"/>
      <c r="E32" s="6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</sheetData>
  <sheetProtection/>
  <mergeCells count="5">
    <mergeCell ref="A1:B1"/>
    <mergeCell ref="A3:E3"/>
    <mergeCell ref="A5:B5"/>
    <mergeCell ref="C5:E5"/>
    <mergeCell ref="A32:B32"/>
  </mergeCells>
  <printOptions/>
  <pageMargins left="0.41" right="0.21" top="0.49" bottom="1" header="0.22" footer="0.5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4.25"/>
  <cols>
    <col min="1" max="1" width="18.375" style="0" customWidth="1"/>
    <col min="2" max="2" width="26.00390625" style="0" customWidth="1"/>
    <col min="3" max="3" width="15.75390625" style="0" customWidth="1"/>
    <col min="4" max="5" width="11.75390625" style="0" customWidth="1"/>
  </cols>
  <sheetData>
    <row r="1" ht="14.25">
      <c r="A1" s="46" t="s">
        <v>0</v>
      </c>
    </row>
    <row r="2" spans="1:5" s="4" customFormat="1" ht="12">
      <c r="A2" s="11"/>
      <c r="E2" s="5" t="s">
        <v>125</v>
      </c>
    </row>
    <row r="3" spans="1:5" s="45" customFormat="1" ht="25.5" customHeight="1">
      <c r="A3" s="3" t="s">
        <v>126</v>
      </c>
      <c r="B3" s="47"/>
      <c r="C3" s="47"/>
      <c r="D3" s="48"/>
      <c r="E3" s="48"/>
    </row>
    <row r="4" spans="1:5" s="4" customFormat="1" ht="26.25" customHeight="1">
      <c r="A4" s="49" t="s">
        <v>3</v>
      </c>
      <c r="E4" s="5" t="s">
        <v>4</v>
      </c>
    </row>
    <row r="5" spans="1:5" ht="21" customHeight="1">
      <c r="A5" s="50" t="s">
        <v>127</v>
      </c>
      <c r="B5" s="51"/>
      <c r="C5" s="52" t="s">
        <v>128</v>
      </c>
      <c r="D5" s="53"/>
      <c r="E5" s="54"/>
    </row>
    <row r="6" spans="1:5" ht="18" customHeight="1">
      <c r="A6" s="6" t="s">
        <v>109</v>
      </c>
      <c r="B6" s="6" t="s">
        <v>110</v>
      </c>
      <c r="C6" s="6" t="s">
        <v>16</v>
      </c>
      <c r="D6" s="35" t="s">
        <v>129</v>
      </c>
      <c r="E6" s="35" t="s">
        <v>130</v>
      </c>
    </row>
    <row r="7" spans="1:5" ht="18" customHeight="1">
      <c r="A7" s="21" t="s">
        <v>77</v>
      </c>
      <c r="B7" s="21" t="s">
        <v>77</v>
      </c>
      <c r="C7" s="29">
        <v>2</v>
      </c>
      <c r="D7" s="29">
        <v>3</v>
      </c>
      <c r="E7" s="29">
        <v>4</v>
      </c>
    </row>
    <row r="8" spans="1:5" ht="18" customHeight="1">
      <c r="A8" s="55" t="s">
        <v>16</v>
      </c>
      <c r="B8" s="56"/>
      <c r="C8" s="57">
        <f>C9+C16+C35</f>
        <v>6380.53</v>
      </c>
      <c r="D8" s="57"/>
      <c r="E8" s="58"/>
    </row>
    <row r="9" spans="1:5" ht="18" customHeight="1">
      <c r="A9" s="6">
        <v>301</v>
      </c>
      <c r="B9" s="6" t="s">
        <v>131</v>
      </c>
      <c r="C9" s="57">
        <f>SUM(C10:C15)</f>
        <v>4114.58</v>
      </c>
      <c r="D9" s="57">
        <f>SUM(D10:D15)</f>
        <v>4114.58</v>
      </c>
      <c r="E9" s="58"/>
    </row>
    <row r="10" spans="1:5" ht="18" customHeight="1">
      <c r="A10" s="6">
        <v>30101</v>
      </c>
      <c r="B10" s="6" t="s">
        <v>132</v>
      </c>
      <c r="C10" s="57">
        <f aca="true" t="shared" si="0" ref="C10:C15">D10+E10</f>
        <v>737.32</v>
      </c>
      <c r="D10" s="57">
        <v>737.32</v>
      </c>
      <c r="E10" s="58"/>
    </row>
    <row r="11" spans="1:5" ht="18" customHeight="1">
      <c r="A11" s="6">
        <v>30102</v>
      </c>
      <c r="B11" s="6" t="s">
        <v>133</v>
      </c>
      <c r="C11" s="57">
        <f t="shared" si="0"/>
        <v>959.53</v>
      </c>
      <c r="D11" s="57">
        <v>959.53</v>
      </c>
      <c r="E11" s="58"/>
    </row>
    <row r="12" spans="1:5" ht="18" customHeight="1">
      <c r="A12" s="6">
        <v>30103</v>
      </c>
      <c r="B12" s="6" t="s">
        <v>134</v>
      </c>
      <c r="C12" s="57">
        <f t="shared" si="0"/>
        <v>1603.17</v>
      </c>
      <c r="D12" s="57">
        <v>1603.17</v>
      </c>
      <c r="E12" s="58"/>
    </row>
    <row r="13" spans="1:5" ht="18" customHeight="1">
      <c r="A13" s="6">
        <v>30104</v>
      </c>
      <c r="B13" s="6" t="s">
        <v>135</v>
      </c>
      <c r="C13" s="57">
        <f t="shared" si="0"/>
        <v>259.36</v>
      </c>
      <c r="D13" s="59">
        <v>259.36</v>
      </c>
      <c r="E13" s="58"/>
    </row>
    <row r="14" spans="1:5" ht="18" customHeight="1">
      <c r="A14" s="6">
        <v>30108</v>
      </c>
      <c r="B14" s="6" t="s">
        <v>136</v>
      </c>
      <c r="C14" s="57">
        <f t="shared" si="0"/>
        <v>528.2</v>
      </c>
      <c r="D14" s="57">
        <v>528.2</v>
      </c>
      <c r="E14" s="58"/>
    </row>
    <row r="15" spans="1:5" ht="18" customHeight="1">
      <c r="A15" s="6">
        <v>30199</v>
      </c>
      <c r="B15" s="6" t="s">
        <v>137</v>
      </c>
      <c r="C15" s="57">
        <f t="shared" si="0"/>
        <v>27</v>
      </c>
      <c r="D15" s="60">
        <v>27</v>
      </c>
      <c r="E15" s="58"/>
    </row>
    <row r="16" spans="1:5" ht="18" customHeight="1">
      <c r="A16" s="6">
        <v>302</v>
      </c>
      <c r="B16" s="6" t="s">
        <v>138</v>
      </c>
      <c r="C16" s="57">
        <f>SUM(C17:C34)</f>
        <v>920.74</v>
      </c>
      <c r="D16" s="57">
        <f>SUM(D17:D33)</f>
        <v>0</v>
      </c>
      <c r="E16" s="57">
        <f>SUM(E17:E34)</f>
        <v>920.74</v>
      </c>
    </row>
    <row r="17" spans="1:5" ht="18" customHeight="1">
      <c r="A17" s="6">
        <v>30201</v>
      </c>
      <c r="B17" s="6" t="s">
        <v>139</v>
      </c>
      <c r="C17" s="57">
        <f>D17+E17</f>
        <v>128.74</v>
      </c>
      <c r="D17" s="57"/>
      <c r="E17" s="57">
        <v>128.74</v>
      </c>
    </row>
    <row r="18" spans="1:5" ht="18" customHeight="1">
      <c r="A18" s="6">
        <v>30205</v>
      </c>
      <c r="B18" s="6" t="s">
        <v>140</v>
      </c>
      <c r="C18" s="57">
        <f aca="true" t="shared" si="1" ref="C18:C34">D18+E18</f>
        <v>5</v>
      </c>
      <c r="D18" s="57"/>
      <c r="E18" s="57">
        <v>5</v>
      </c>
    </row>
    <row r="19" spans="1:5" ht="18" customHeight="1">
      <c r="A19" s="6">
        <v>30206</v>
      </c>
      <c r="B19" s="6" t="s">
        <v>141</v>
      </c>
      <c r="C19" s="57">
        <f t="shared" si="1"/>
        <v>25</v>
      </c>
      <c r="D19" s="57"/>
      <c r="E19" s="57">
        <v>25</v>
      </c>
    </row>
    <row r="20" spans="1:5" ht="18" customHeight="1">
      <c r="A20" s="6">
        <v>30207</v>
      </c>
      <c r="B20" s="6" t="s">
        <v>142</v>
      </c>
      <c r="C20" s="57">
        <f t="shared" si="1"/>
        <v>8</v>
      </c>
      <c r="D20" s="57"/>
      <c r="E20" s="57">
        <v>8</v>
      </c>
    </row>
    <row r="21" spans="1:5" ht="18" customHeight="1">
      <c r="A21" s="6">
        <v>30209</v>
      </c>
      <c r="B21" s="6" t="s">
        <v>143</v>
      </c>
      <c r="C21" s="57">
        <f t="shared" si="1"/>
        <v>20</v>
      </c>
      <c r="D21" s="57"/>
      <c r="E21" s="57">
        <v>20</v>
      </c>
    </row>
    <row r="22" spans="1:5" ht="18" customHeight="1">
      <c r="A22" s="6">
        <v>30211</v>
      </c>
      <c r="B22" s="6" t="s">
        <v>144</v>
      </c>
      <c r="C22" s="57">
        <f t="shared" si="1"/>
        <v>20</v>
      </c>
      <c r="D22" s="57"/>
      <c r="E22" s="57">
        <v>20</v>
      </c>
    </row>
    <row r="23" spans="1:5" ht="18" customHeight="1">
      <c r="A23" s="6">
        <v>30213</v>
      </c>
      <c r="B23" s="6" t="s">
        <v>145</v>
      </c>
      <c r="C23" s="57">
        <f t="shared" si="1"/>
        <v>180</v>
      </c>
      <c r="D23" s="57"/>
      <c r="E23" s="57">
        <v>180</v>
      </c>
    </row>
    <row r="24" spans="1:5" ht="18" customHeight="1">
      <c r="A24" s="6">
        <v>30214</v>
      </c>
      <c r="B24" s="6" t="s">
        <v>146</v>
      </c>
      <c r="C24" s="57">
        <f t="shared" si="1"/>
        <v>15</v>
      </c>
      <c r="D24" s="57"/>
      <c r="E24" s="57">
        <v>15</v>
      </c>
    </row>
    <row r="25" spans="1:5" ht="18" customHeight="1">
      <c r="A25" s="6">
        <v>30215</v>
      </c>
      <c r="B25" s="6" t="s">
        <v>147</v>
      </c>
      <c r="C25" s="57">
        <f t="shared" si="1"/>
        <v>5</v>
      </c>
      <c r="D25" s="57"/>
      <c r="E25" s="57">
        <v>5</v>
      </c>
    </row>
    <row r="26" spans="1:5" ht="18" customHeight="1">
      <c r="A26" s="6">
        <v>30216</v>
      </c>
      <c r="B26" s="6" t="s">
        <v>148</v>
      </c>
      <c r="C26" s="57">
        <f t="shared" si="1"/>
        <v>50</v>
      </c>
      <c r="D26" s="57"/>
      <c r="E26" s="57">
        <v>50</v>
      </c>
    </row>
    <row r="27" spans="1:5" ht="18" customHeight="1">
      <c r="A27" s="6">
        <v>30217</v>
      </c>
      <c r="B27" s="6" t="s">
        <v>149</v>
      </c>
      <c r="C27" s="57">
        <f t="shared" si="1"/>
        <v>10</v>
      </c>
      <c r="D27" s="57"/>
      <c r="E27" s="57">
        <v>10</v>
      </c>
    </row>
    <row r="28" spans="1:5" ht="18" customHeight="1">
      <c r="A28" s="6">
        <v>30226</v>
      </c>
      <c r="B28" s="6" t="s">
        <v>150</v>
      </c>
      <c r="C28" s="57">
        <f t="shared" si="1"/>
        <v>50</v>
      </c>
      <c r="D28" s="57"/>
      <c r="E28" s="57">
        <v>50</v>
      </c>
    </row>
    <row r="29" spans="1:5" ht="18" customHeight="1">
      <c r="A29" s="6">
        <v>30227</v>
      </c>
      <c r="B29" s="6" t="s">
        <v>151</v>
      </c>
      <c r="C29" s="57">
        <f t="shared" si="1"/>
        <v>30</v>
      </c>
      <c r="D29" s="57"/>
      <c r="E29" s="57">
        <v>30</v>
      </c>
    </row>
    <row r="30" spans="1:5" ht="18" customHeight="1">
      <c r="A30" s="6">
        <v>30228</v>
      </c>
      <c r="B30" s="6" t="s">
        <v>152</v>
      </c>
      <c r="C30" s="57">
        <f t="shared" si="1"/>
        <v>30</v>
      </c>
      <c r="D30" s="57"/>
      <c r="E30" s="57">
        <v>30</v>
      </c>
    </row>
    <row r="31" spans="1:5" ht="18" customHeight="1">
      <c r="A31" s="6">
        <v>30231</v>
      </c>
      <c r="B31" s="6" t="s">
        <v>153</v>
      </c>
      <c r="C31" s="57">
        <f t="shared" si="1"/>
        <v>99</v>
      </c>
      <c r="D31" s="57"/>
      <c r="E31" s="57">
        <v>99</v>
      </c>
    </row>
    <row r="32" spans="1:5" ht="18" customHeight="1">
      <c r="A32" s="6">
        <v>30239</v>
      </c>
      <c r="B32" s="6" t="s">
        <v>154</v>
      </c>
      <c r="C32" s="57">
        <f t="shared" si="1"/>
        <v>175</v>
      </c>
      <c r="D32" s="57"/>
      <c r="E32" s="57">
        <v>175</v>
      </c>
    </row>
    <row r="33" spans="1:5" ht="18" customHeight="1">
      <c r="A33" s="6">
        <v>30299</v>
      </c>
      <c r="B33" s="6" t="s">
        <v>155</v>
      </c>
      <c r="C33" s="57">
        <f t="shared" si="1"/>
        <v>40</v>
      </c>
      <c r="D33" s="57"/>
      <c r="E33" s="57">
        <v>40</v>
      </c>
    </row>
    <row r="34" spans="1:5" ht="18" customHeight="1">
      <c r="A34" s="6">
        <v>31002</v>
      </c>
      <c r="B34" s="6" t="s">
        <v>156</v>
      </c>
      <c r="C34" s="57">
        <f t="shared" si="1"/>
        <v>30</v>
      </c>
      <c r="D34" s="57"/>
      <c r="E34" s="57">
        <v>30</v>
      </c>
    </row>
    <row r="35" spans="1:5" ht="18" customHeight="1">
      <c r="A35" s="6">
        <v>303</v>
      </c>
      <c r="B35" s="6" t="s">
        <v>157</v>
      </c>
      <c r="C35" s="57">
        <f>SUM(C36:C39)</f>
        <v>1345.21</v>
      </c>
      <c r="D35" s="57">
        <f>SUM(D36:D39)</f>
        <v>1345.21</v>
      </c>
      <c r="E35" s="58"/>
    </row>
    <row r="36" spans="1:5" ht="18" customHeight="1">
      <c r="A36" s="6">
        <v>30301</v>
      </c>
      <c r="B36" s="6" t="s">
        <v>158</v>
      </c>
      <c r="C36" s="57">
        <f aca="true" t="shared" si="2" ref="C36:C39">D36+E36</f>
        <v>649.42</v>
      </c>
      <c r="D36" s="57">
        <v>649.42</v>
      </c>
      <c r="E36" s="58"/>
    </row>
    <row r="37" spans="1:5" ht="18" customHeight="1">
      <c r="A37" s="6">
        <v>30304</v>
      </c>
      <c r="B37" s="6" t="s">
        <v>159</v>
      </c>
      <c r="C37" s="57">
        <f t="shared" si="2"/>
        <v>1.32</v>
      </c>
      <c r="D37" s="60">
        <v>1.32</v>
      </c>
      <c r="E37" s="58"/>
    </row>
    <row r="38" spans="1:5" ht="18" customHeight="1">
      <c r="A38" s="6">
        <v>30311</v>
      </c>
      <c r="B38" s="6" t="s">
        <v>120</v>
      </c>
      <c r="C38" s="57">
        <f t="shared" si="2"/>
        <v>680.09</v>
      </c>
      <c r="D38" s="57">
        <v>680.09</v>
      </c>
      <c r="E38" s="58"/>
    </row>
    <row r="39" spans="1:5" ht="18" customHeight="1">
      <c r="A39" s="6">
        <v>30399</v>
      </c>
      <c r="B39" s="6" t="s">
        <v>160</v>
      </c>
      <c r="C39" s="57">
        <f t="shared" si="2"/>
        <v>14.38</v>
      </c>
      <c r="D39" s="57">
        <v>14.38</v>
      </c>
      <c r="E39" s="58"/>
    </row>
    <row r="41" spans="1:2" ht="14.25">
      <c r="A41" s="61"/>
      <c r="B41" s="61"/>
    </row>
  </sheetData>
  <sheetProtection/>
  <mergeCells count="4">
    <mergeCell ref="A3:E3"/>
    <mergeCell ref="A5:B5"/>
    <mergeCell ref="C5:E5"/>
    <mergeCell ref="A8:B8"/>
  </mergeCells>
  <printOptions/>
  <pageMargins left="0.66" right="0.51" top="0.55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1"/>
  <sheetViews>
    <sheetView workbookViewId="0" topLeftCell="A1">
      <selection activeCell="F7" sqref="F7"/>
    </sheetView>
  </sheetViews>
  <sheetFormatPr defaultColWidth="6.875" defaultRowHeight="19.5" customHeight="1"/>
  <cols>
    <col min="1" max="1" width="12.875" style="11" customWidth="1"/>
    <col min="2" max="2" width="41.00390625" style="11" customWidth="1"/>
    <col min="3" max="3" width="15.625" style="12" customWidth="1"/>
    <col min="4" max="4" width="15.75390625" style="12" customWidth="1"/>
    <col min="5" max="5" width="19.875" style="12" customWidth="1"/>
    <col min="6" max="244" width="14.625" style="11" customWidth="1"/>
    <col min="245" max="252" width="6.875" style="0" customWidth="1"/>
  </cols>
  <sheetData>
    <row r="1" spans="1:8" s="4" customFormat="1" ht="19.5" customHeight="1">
      <c r="A1" s="1" t="s">
        <v>0</v>
      </c>
      <c r="B1" s="1"/>
      <c r="C1" s="12"/>
      <c r="D1" s="12"/>
      <c r="E1" s="12"/>
      <c r="F1" s="11"/>
      <c r="G1" s="11"/>
      <c r="H1" s="11"/>
    </row>
    <row r="2" spans="1:8" s="4" customFormat="1" ht="18.75" customHeight="1">
      <c r="A2" s="1"/>
      <c r="B2" s="1"/>
      <c r="C2" s="12"/>
      <c r="D2" s="12"/>
      <c r="E2" s="13" t="s">
        <v>161</v>
      </c>
      <c r="F2" s="11"/>
      <c r="G2" s="11"/>
      <c r="H2" s="11"/>
    </row>
    <row r="3" spans="1:244" s="9" customFormat="1" ht="28.5" customHeight="1">
      <c r="A3" s="14" t="s">
        <v>162</v>
      </c>
      <c r="B3" s="15"/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5" ht="19.5" customHeight="1">
      <c r="A4" s="18" t="s">
        <v>3</v>
      </c>
      <c r="B4" s="19"/>
      <c r="C4" s="20"/>
      <c r="D4" s="20"/>
      <c r="E4" s="2" t="s">
        <v>4</v>
      </c>
    </row>
    <row r="5" spans="1:5" ht="19.5" customHeight="1">
      <c r="A5" s="21" t="s">
        <v>107</v>
      </c>
      <c r="B5" s="22"/>
      <c r="C5" s="23" t="s">
        <v>163</v>
      </c>
      <c r="D5" s="24"/>
      <c r="E5" s="25"/>
    </row>
    <row r="6" spans="1:5" s="10" customFormat="1" ht="50.25" customHeight="1">
      <c r="A6" s="26" t="s">
        <v>109</v>
      </c>
      <c r="B6" s="27" t="s">
        <v>110</v>
      </c>
      <c r="C6" s="28" t="s">
        <v>16</v>
      </c>
      <c r="D6" s="28" t="s">
        <v>88</v>
      </c>
      <c r="E6" s="28" t="s">
        <v>89</v>
      </c>
    </row>
    <row r="7" spans="1:5" s="10" customFormat="1" ht="21" customHeight="1">
      <c r="A7" s="21" t="s">
        <v>77</v>
      </c>
      <c r="B7" s="21" t="s">
        <v>77</v>
      </c>
      <c r="C7" s="29">
        <v>2</v>
      </c>
      <c r="D7" s="29">
        <v>3</v>
      </c>
      <c r="E7" s="29">
        <v>4</v>
      </c>
    </row>
    <row r="8" spans="1:5" s="10" customFormat="1" ht="21" customHeight="1">
      <c r="A8" s="21"/>
      <c r="B8" s="21" t="s">
        <v>16</v>
      </c>
      <c r="C8" s="30">
        <f>C9+C12</f>
        <v>178.07</v>
      </c>
      <c r="D8" s="30"/>
      <c r="E8" s="30">
        <f>E9+E12</f>
        <v>178.07</v>
      </c>
    </row>
    <row r="9" spans="1:5" ht="21" customHeight="1">
      <c r="A9" s="31">
        <v>212</v>
      </c>
      <c r="B9" s="6" t="s">
        <v>164</v>
      </c>
      <c r="C9" s="32">
        <v>120.63</v>
      </c>
      <c r="D9" s="33"/>
      <c r="E9" s="32">
        <v>120.63</v>
      </c>
    </row>
    <row r="10" spans="1:5" ht="30" customHeight="1">
      <c r="A10" s="34" t="s">
        <v>165</v>
      </c>
      <c r="B10" s="35" t="s">
        <v>166</v>
      </c>
      <c r="C10" s="32">
        <v>120.63</v>
      </c>
      <c r="D10" s="36"/>
      <c r="E10" s="32">
        <v>120.63</v>
      </c>
    </row>
    <row r="11" spans="1:5" ht="21" customHeight="1">
      <c r="A11" s="34" t="s">
        <v>167</v>
      </c>
      <c r="B11" s="6" t="s">
        <v>168</v>
      </c>
      <c r="C11" s="32">
        <v>120.63</v>
      </c>
      <c r="D11" s="32"/>
      <c r="E11" s="32">
        <v>120.63</v>
      </c>
    </row>
    <row r="12" spans="1:5" ht="21" customHeight="1">
      <c r="A12" s="34" t="s">
        <v>169</v>
      </c>
      <c r="B12" s="6" t="s">
        <v>170</v>
      </c>
      <c r="C12" s="30">
        <v>57.44</v>
      </c>
      <c r="D12" s="32"/>
      <c r="E12" s="30">
        <v>57.44</v>
      </c>
    </row>
    <row r="13" spans="1:5" ht="21" customHeight="1">
      <c r="A13" s="21">
        <v>22904</v>
      </c>
      <c r="B13" s="6" t="s">
        <v>171</v>
      </c>
      <c r="C13" s="30">
        <v>57.44</v>
      </c>
      <c r="D13" s="30"/>
      <c r="E13" s="30">
        <v>57.44</v>
      </c>
    </row>
    <row r="14" spans="1:5" ht="21" customHeight="1">
      <c r="A14" s="21"/>
      <c r="B14" s="6"/>
      <c r="C14" s="30"/>
      <c r="D14" s="30"/>
      <c r="E14" s="30"/>
    </row>
    <row r="15" spans="1:5" ht="21" customHeight="1">
      <c r="A15" s="37"/>
      <c r="B15" s="38"/>
      <c r="C15" s="39"/>
      <c r="D15" s="39"/>
      <c r="E15" s="39"/>
    </row>
    <row r="16" spans="1:5" ht="21" customHeight="1">
      <c r="A16" s="37"/>
      <c r="B16" s="38"/>
      <c r="C16" s="39"/>
      <c r="D16" s="39"/>
      <c r="E16" s="39"/>
    </row>
    <row r="17" spans="1:5" ht="21" customHeight="1">
      <c r="A17" s="37"/>
      <c r="B17" s="38"/>
      <c r="C17" s="39"/>
      <c r="D17" s="39"/>
      <c r="E17" s="39"/>
    </row>
    <row r="18" spans="1:5" ht="21" customHeight="1">
      <c r="A18" s="37"/>
      <c r="B18" s="6"/>
      <c r="C18" s="39"/>
      <c r="D18" s="39"/>
      <c r="E18" s="39"/>
    </row>
    <row r="20" spans="1:5" ht="19.5" customHeight="1">
      <c r="A20" s="40"/>
      <c r="B20" s="40"/>
      <c r="C20" s="41"/>
      <c r="D20" s="41"/>
      <c r="E20" s="41"/>
    </row>
    <row r="21" spans="1:5" ht="19.5" customHeight="1">
      <c r="A21" s="42"/>
      <c r="B21" s="43"/>
      <c r="C21" s="44"/>
      <c r="D21" s="44"/>
      <c r="E21" s="44"/>
    </row>
  </sheetData>
  <sheetProtection/>
  <mergeCells count="6">
    <mergeCell ref="A1:B1"/>
    <mergeCell ref="A3:E3"/>
    <mergeCell ref="A5:B5"/>
    <mergeCell ref="C5:E5"/>
    <mergeCell ref="A20:B20"/>
    <mergeCell ref="A21:E21"/>
  </mergeCells>
  <printOptions/>
  <pageMargins left="1.23" right="0.75" top="0.76" bottom="1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31" sqref="B31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1" t="s">
        <v>0</v>
      </c>
      <c r="B1" s="1"/>
    </row>
    <row r="2" spans="1:2" ht="16.5" customHeight="1">
      <c r="A2" s="1"/>
      <c r="B2" s="2" t="s">
        <v>172</v>
      </c>
    </row>
    <row r="3" spans="1:2" ht="27">
      <c r="A3" s="3" t="s">
        <v>173</v>
      </c>
      <c r="B3" s="3"/>
    </row>
    <row r="4" spans="1:2" ht="17.25" customHeight="1">
      <c r="A4" s="4" t="s">
        <v>3</v>
      </c>
      <c r="B4" s="5" t="s">
        <v>4</v>
      </c>
    </row>
    <row r="5" spans="1:2" ht="21" customHeight="1">
      <c r="A5" s="6" t="s">
        <v>174</v>
      </c>
      <c r="B5" s="6" t="s">
        <v>108</v>
      </c>
    </row>
    <row r="6" spans="1:2" ht="21" customHeight="1">
      <c r="A6" s="6" t="s">
        <v>175</v>
      </c>
      <c r="B6" s="7"/>
    </row>
    <row r="7" spans="1:2" ht="21" customHeight="1">
      <c r="A7" s="7" t="s">
        <v>176</v>
      </c>
      <c r="B7" s="6" t="s">
        <v>177</v>
      </c>
    </row>
    <row r="8" spans="1:2" ht="21" customHeight="1">
      <c r="A8" s="7" t="s">
        <v>178</v>
      </c>
      <c r="B8" s="7">
        <v>10</v>
      </c>
    </row>
    <row r="9" spans="1:2" ht="21" customHeight="1">
      <c r="A9" s="7" t="s">
        <v>179</v>
      </c>
      <c r="B9" s="7">
        <v>99</v>
      </c>
    </row>
    <row r="10" spans="1:2" ht="21" customHeight="1">
      <c r="A10" s="8" t="s">
        <v>180</v>
      </c>
      <c r="B10" s="7">
        <v>0</v>
      </c>
    </row>
    <row r="11" spans="1:2" ht="21" customHeight="1">
      <c r="A11" s="8" t="s">
        <v>181</v>
      </c>
      <c r="B11" s="7">
        <v>99</v>
      </c>
    </row>
  </sheetData>
  <sheetProtection/>
  <mergeCells count="2">
    <mergeCell ref="A1:B1"/>
    <mergeCell ref="A3:B3"/>
  </mergeCells>
  <printOptions/>
  <pageMargins left="2.03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丁微微(dww)/nbjbq</cp:lastModifiedBy>
  <cp:lastPrinted>2017-03-15T08:12:08Z</cp:lastPrinted>
  <dcterms:created xsi:type="dcterms:W3CDTF">2013-02-18T08:49:03Z</dcterms:created>
  <dcterms:modified xsi:type="dcterms:W3CDTF">2017-03-20T02:07:50Z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