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2" activeTab="6"/>
  </bookViews>
  <sheets>
    <sheet name="01收支总表" sheetId="1" r:id="rId1"/>
    <sheet name="02财政拨款收支表" sheetId="2" r:id="rId2"/>
    <sheet name="03财政拨款支出决算表" sheetId="3" r:id="rId3"/>
    <sheet name="04基本支出决算表" sheetId="4" r:id="rId4"/>
    <sheet name="05收入总表" sheetId="5" r:id="rId5"/>
    <sheet name="06支出总表" sheetId="6" r:id="rId6"/>
    <sheet name="07三公经费决算表" sheetId="7" r:id="rId7"/>
  </sheets>
  <definedNames>
    <definedName name="_xlnm.Print_Titles" localSheetId="3">'04基本支出决算表'!$1:$7</definedName>
  </definedNames>
  <calcPr fullCalcOnLoad="1"/>
</workbook>
</file>

<file path=xl/sharedStrings.xml><?xml version="1.0" encoding="utf-8"?>
<sst xmlns="http://schemas.openxmlformats.org/spreadsheetml/2006/main" count="275" uniqueCount="200">
  <si>
    <t>表01</t>
  </si>
  <si>
    <t>部门名称</t>
  </si>
  <si>
    <t>单位：万元</t>
  </si>
  <si>
    <t>收                    入</t>
  </si>
  <si>
    <t>支                    出</t>
  </si>
  <si>
    <t>项目</t>
  </si>
  <si>
    <t>财政拨款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</si>
  <si>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</si>
  <si>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</si>
  <si>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</si>
  <si>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</si>
  <si>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</si>
  <si>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</si>
  <si>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</si>
  <si>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</si>
  <si>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</si>
  <si>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</si>
  <si>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</si>
  <si>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</si>
  <si>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</si>
  <si>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</si>
  <si>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</si>
  <si>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科目编码</t>
  </si>
  <si>
    <t>科目名称</t>
  </si>
  <si>
    <t>合  计</t>
  </si>
  <si>
    <t>单位：万元</t>
  </si>
  <si>
    <t>表02</t>
  </si>
  <si>
    <t>**</t>
  </si>
  <si>
    <t>合计</t>
  </si>
  <si>
    <t>经济分类科目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</si>
  <si>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</si>
  <si>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</si>
  <si>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</si>
  <si>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</si>
  <si>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</si>
  <si>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</si>
  <si>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</si>
  <si>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</si>
  <si>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</si>
  <si>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</si>
  <si>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</si>
  <si>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</si>
  <si>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**</t>
  </si>
  <si>
    <t>一、财政拨款</t>
  </si>
  <si>
    <t>六、上级补助收入</t>
  </si>
  <si>
    <t>七、附属单位上缴收入</t>
  </si>
  <si>
    <t>八、用事业基金弥补收支差额</t>
  </si>
  <si>
    <t>九、上年结转</t>
  </si>
  <si>
    <t>合计</t>
  </si>
  <si>
    <t>基本支出</t>
  </si>
  <si>
    <t>项目支出</t>
  </si>
  <si>
    <t>**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</si>
  <si>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</si>
  <si>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</si>
  <si>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</si>
  <si>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</si>
  <si>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</si>
  <si>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</si>
  <si>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</si>
  <si>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</si>
  <si>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</si>
  <si>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</si>
  <si>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</si>
  <si>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</si>
  <si>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</si>
  <si>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</si>
  <si>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 xml:space="preserve">     其他资金结转</t>
  </si>
  <si>
    <t>小计</t>
  </si>
  <si>
    <t xml:space="preserve">     </t>
  </si>
  <si>
    <t>一、本年收入</t>
  </si>
  <si>
    <t>二、上年结转</t>
  </si>
  <si>
    <t>一、本年支出</t>
  </si>
  <si>
    <t>二、结转下年</t>
  </si>
  <si>
    <t>合计</t>
  </si>
  <si>
    <t>表07</t>
  </si>
  <si>
    <t>二、专户资金</t>
  </si>
  <si>
    <t>三、事业收入（不含专户资金）</t>
  </si>
  <si>
    <t>专户资金</t>
  </si>
  <si>
    <t>事业收入（不含专户资金）</t>
  </si>
  <si>
    <t>表03</t>
  </si>
  <si>
    <t>表04</t>
  </si>
  <si>
    <t>表05</t>
  </si>
  <si>
    <t>部门名称</t>
  </si>
  <si>
    <t>表06</t>
  </si>
  <si>
    <t xml:space="preserve">     专户资金结转</t>
  </si>
  <si>
    <t>合计</t>
  </si>
  <si>
    <t>科目细化至支出功能分类的类级科目</t>
  </si>
  <si>
    <t>科目均细化至支出功能分类的项级科目</t>
  </si>
  <si>
    <t>附件3：区级部门决算公开表式</t>
  </si>
  <si>
    <t>附件3：部门决算公开表式</t>
  </si>
  <si>
    <t>决算数</t>
  </si>
  <si>
    <t>专户核拨的决算外资金</t>
  </si>
  <si>
    <t>事业收入(不含决算外资金)</t>
  </si>
  <si>
    <t xml:space="preserve">    一般公共决算拨款</t>
  </si>
  <si>
    <t xml:space="preserve">    政府性基金决算拨款</t>
  </si>
  <si>
    <t>其中：政府性基金决算结转</t>
  </si>
  <si>
    <t>一般公共决算财政拨款</t>
  </si>
  <si>
    <t>政府性基金决算财政拨款</t>
  </si>
  <si>
    <t xml:space="preserve">    政府性基金决算结转</t>
  </si>
  <si>
    <t>本年一般公共决算财政拨款</t>
  </si>
  <si>
    <t>本年政府性基金决算财政拨款</t>
  </si>
  <si>
    <t>一般公共决算拨款</t>
  </si>
  <si>
    <t>政府性基金决算拨款</t>
  </si>
  <si>
    <t>2015年区级部门收支决算总表</t>
  </si>
  <si>
    <t>2015年区级部门财政拨款收支决算表</t>
  </si>
  <si>
    <t>2015年区级部门财政拨款支出决算表</t>
  </si>
  <si>
    <t>2015年区级部门一般公共决算基本支出决算表</t>
  </si>
  <si>
    <t>2015年区级部门收入决算总表</t>
  </si>
  <si>
    <t>2015年区级部门支出决算总表</t>
  </si>
  <si>
    <t>2015年“三公”经费财政拨款决算表</t>
  </si>
  <si>
    <t>2015年决算数</t>
  </si>
  <si>
    <t>（一般公共预算口径）</t>
  </si>
  <si>
    <t>五、其他支出</t>
  </si>
  <si>
    <t>二、教育支出</t>
  </si>
  <si>
    <t>一、一般公共服务支出</t>
  </si>
  <si>
    <t>1、宣传事务</t>
  </si>
  <si>
    <t xml:space="preserve">   一般行政管理事务</t>
  </si>
  <si>
    <t xml:space="preserve">   1、 教育管理事务</t>
  </si>
  <si>
    <t xml:space="preserve">       行政运行</t>
  </si>
  <si>
    <t xml:space="preserve">       其他教育管理事务支出</t>
  </si>
  <si>
    <t xml:space="preserve">   2、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</si>
  <si>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</si>
  <si>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</si>
  <si>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</si>
  <si>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</si>
  <si>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其他普通教育支出</t>
  </si>
  <si>
    <t xml:space="preserve">   3   职业教育</t>
  </si>
  <si>
    <t xml:space="preserve">       其他职业教育支出</t>
  </si>
  <si>
    <t xml:space="preserve">   4、 成人教育</t>
  </si>
  <si>
    <t xml:space="preserve">       其他成人教育支出</t>
  </si>
  <si>
    <t xml:space="preserve">   5、 教育费附加安排的支出</t>
  </si>
  <si>
    <t xml:space="preserve">       农村中小学校舍建设</t>
  </si>
  <si>
    <t xml:space="preserve">       其他教育费附加安排的支出</t>
  </si>
  <si>
    <t>三、文化体育与传媒支出</t>
  </si>
  <si>
    <t xml:space="preserve">  1、文化</t>
  </si>
  <si>
    <t xml:space="preserve">     其他文化支出</t>
  </si>
  <si>
    <t xml:space="preserve">  2、体育</t>
  </si>
  <si>
    <t xml:space="preserve">     群众体育</t>
  </si>
  <si>
    <t xml:space="preserve">     其他体育支出</t>
  </si>
  <si>
    <t xml:space="preserve">  3、其他文化体育与传媒支出</t>
  </si>
  <si>
    <t xml:space="preserve">     其他文化体育与传媒支出</t>
  </si>
  <si>
    <t xml:space="preserve">   1、彩票公益金及对应专项债务收入安排的支出</t>
  </si>
  <si>
    <t xml:space="preserve">      用于体育事业的彩票公益金支出</t>
  </si>
  <si>
    <t xml:space="preserve">   1、农业</t>
  </si>
  <si>
    <t xml:space="preserve">      其他农业支出</t>
  </si>
  <si>
    <t>对附属单位补助支出</t>
  </si>
  <si>
    <t>上缴上级支出</t>
  </si>
  <si>
    <t>结转下年</t>
  </si>
  <si>
    <t>四、农林水支出</t>
  </si>
  <si>
    <t xml:space="preserve">   6、其他教育支出</t>
  </si>
  <si>
    <t xml:space="preserve">      其他教育支出</t>
  </si>
  <si>
    <t>1.一般公共服务支出</t>
  </si>
  <si>
    <t>2.教育支出</t>
  </si>
  <si>
    <t>3.文化体育与传媒支出</t>
  </si>
  <si>
    <t>4.农林水支出</t>
  </si>
  <si>
    <t>5.其他支出</t>
  </si>
  <si>
    <t>20133</t>
  </si>
  <si>
    <t>2013302</t>
  </si>
  <si>
    <t>205</t>
  </si>
  <si>
    <t>江北区教育局</t>
  </si>
  <si>
    <t>江北区教育局本级</t>
  </si>
  <si>
    <t>江北区教育局下属单位汇总</t>
  </si>
  <si>
    <t>部门名称:江北区教育局</t>
  </si>
  <si>
    <t>工资福利支出</t>
  </si>
  <si>
    <t>基本工资</t>
  </si>
  <si>
    <t>津贴补贴</t>
  </si>
  <si>
    <t>社会保障缴费</t>
  </si>
  <si>
    <t>绩效工资</t>
  </si>
  <si>
    <t>其他工资福利支出</t>
  </si>
  <si>
    <t>商品和服务支出</t>
  </si>
  <si>
    <t>办公费</t>
  </si>
  <si>
    <t>印刷费</t>
  </si>
  <si>
    <t>邮电费</t>
  </si>
  <si>
    <t>差旅费</t>
  </si>
  <si>
    <t>工会经费</t>
  </si>
  <si>
    <t>福利费</t>
  </si>
  <si>
    <t>其他交通费</t>
  </si>
  <si>
    <t>其他商品服务支邮</t>
  </si>
  <si>
    <t>离休费</t>
  </si>
  <si>
    <t>退休费</t>
  </si>
  <si>
    <t>生活补助</t>
  </si>
  <si>
    <t>住房公积金</t>
  </si>
  <si>
    <t>其他对个人和家庭的补助支出</t>
  </si>
  <si>
    <t>奖金</t>
  </si>
  <si>
    <t>手续费</t>
  </si>
  <si>
    <t>电费</t>
  </si>
  <si>
    <t>物业费</t>
  </si>
  <si>
    <t>维修(护)费</t>
  </si>
  <si>
    <t>租赁费</t>
  </si>
  <si>
    <t>会议费</t>
  </si>
  <si>
    <t>培训费</t>
  </si>
  <si>
    <t>公务接待费</t>
  </si>
  <si>
    <t>专用材料费</t>
  </si>
  <si>
    <t>劳务费</t>
  </si>
  <si>
    <t>公务用车运行维护费</t>
  </si>
  <si>
    <t>对个人和家庭的补助支出</t>
  </si>
  <si>
    <t>抚恤金</t>
  </si>
  <si>
    <t>奖励金</t>
  </si>
  <si>
    <t>提租补贴</t>
  </si>
  <si>
    <t>购房补贴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</si>
</sst>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</numFmts>
  <fonts count="1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2" borderId="0" xfId="0" applyNumberFormat="1" applyFont="1" applyFill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 wrapText="1"/>
      <protection/>
    </xf>
    <xf numFmtId="179" fontId="2" fillId="0" borderId="1" xfId="19" applyNumberFormat="1" applyFont="1" applyFill="1" applyBorder="1" applyAlignment="1" applyProtection="1">
      <alignment horizontal="right" vertical="center"/>
      <protection/>
    </xf>
    <xf numFmtId="179" fontId="2" fillId="0" borderId="1" xfId="0" applyNumberFormat="1" applyFont="1" applyFill="1" applyBorder="1" applyAlignment="1" applyProtection="1">
      <alignment horizontal="right" vertical="center"/>
      <protection/>
    </xf>
    <xf numFmtId="179" fontId="2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176" fontId="4" fillId="0" borderId="0" xfId="19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4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180" fontId="2" fillId="0" borderId="1" xfId="0" applyNumberFormat="1" applyFont="1" applyBorder="1" applyAlignment="1">
      <alignment horizontal="left" vertical="center"/>
    </xf>
    <xf numFmtId="18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3"/>
  <sheetViews>
    <sheetView workbookViewId="0" topLeftCell="A1">
      <selection activeCell="A4" sqref="A4"/>
    </sheetView>
  </sheetViews>
  <sheetFormatPr defaultColWidth="6.875" defaultRowHeight="19.5" customHeight="1"/>
  <cols>
    <col min="1" max="1" width="30.375" style="3" customWidth="1"/>
    <col min="2" max="2" width="25.50390625" style="0" customWidth="1"/>
    <col min="3" max="3" width="33.125" style="0" customWidth="1"/>
    <col min="4" max="4" width="23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89</v>
      </c>
    </row>
    <row r="2" spans="1:4" ht="15" customHeight="1">
      <c r="A2" s="15"/>
      <c r="D2" s="16" t="s">
        <v>0</v>
      </c>
    </row>
    <row r="3" spans="1:253" s="25" customFormat="1" ht="28.5" customHeight="1">
      <c r="A3" s="44" t="s">
        <v>103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8" t="s">
        <v>162</v>
      </c>
      <c r="B4" s="3"/>
      <c r="C4" s="3"/>
      <c r="D4" s="59" t="s">
        <v>2</v>
      </c>
      <c r="H4" s="17"/>
      <c r="I4" s="17"/>
      <c r="J4" s="17"/>
      <c r="K4" s="17"/>
      <c r="L4" s="17"/>
    </row>
    <row r="5" spans="1:20" ht="21" customHeight="1">
      <c r="A5" s="34" t="s">
        <v>3</v>
      </c>
      <c r="B5" s="35"/>
      <c r="C5" s="34" t="s">
        <v>4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5</v>
      </c>
      <c r="B6" s="37" t="s">
        <v>90</v>
      </c>
      <c r="C6" s="37" t="s">
        <v>5</v>
      </c>
      <c r="D6" s="38" t="s">
        <v>90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43</v>
      </c>
      <c r="B7" s="28">
        <f>B8+B9</f>
        <v>57091.28999999999</v>
      </c>
      <c r="C7" s="23" t="s">
        <v>114</v>
      </c>
      <c r="D7" s="28">
        <v>20</v>
      </c>
      <c r="E7" s="17"/>
      <c r="F7" s="17"/>
      <c r="G7" s="18"/>
      <c r="J7" s="17"/>
      <c r="K7" s="19" t="s">
        <v>6</v>
      </c>
      <c r="L7" s="20" t="s">
        <v>91</v>
      </c>
      <c r="M7" s="20" t="s">
        <v>92</v>
      </c>
      <c r="N7" s="20" t="s">
        <v>7</v>
      </c>
      <c r="O7" s="19" t="s">
        <v>8</v>
      </c>
      <c r="P7" s="19" t="s">
        <v>9</v>
      </c>
      <c r="Q7" s="20" t="s">
        <v>10</v>
      </c>
      <c r="R7" s="19" t="s">
        <v>11</v>
      </c>
      <c r="S7" s="20" t="s">
        <v>12</v>
      </c>
      <c r="T7" s="22" t="s">
        <v>13</v>
      </c>
      <c r="U7" s="19" t="s">
        <v>12</v>
      </c>
      <c r="V7" s="19" t="s">
        <v>12</v>
      </c>
      <c r="W7" s="19" t="s">
        <v>14</v>
      </c>
      <c r="X7" s="19" t="s">
        <v>15</v>
      </c>
    </row>
    <row r="8" spans="1:28" ht="21" customHeight="1">
      <c r="A8" s="23" t="s">
        <v>93</v>
      </c>
      <c r="B8" s="28">
        <v>56829.59</v>
      </c>
      <c r="C8" s="23" t="s">
        <v>115</v>
      </c>
      <c r="D8" s="28">
        <v>20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23" t="s">
        <v>94</v>
      </c>
      <c r="B9" s="28">
        <v>261.7</v>
      </c>
      <c r="C9" s="12" t="s">
        <v>116</v>
      </c>
      <c r="D9" s="28">
        <v>20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1" customHeight="1">
      <c r="A10" s="12" t="s">
        <v>75</v>
      </c>
      <c r="B10" s="28"/>
      <c r="C10" s="39" t="s">
        <v>113</v>
      </c>
      <c r="D10" s="28">
        <f>D11+D14+D20+D22+D24+D27</f>
        <v>56922.920000000006</v>
      </c>
      <c r="E10" s="17"/>
      <c r="O10" s="17"/>
      <c r="P10" s="17"/>
      <c r="Q10" s="17"/>
      <c r="R10" s="17"/>
      <c r="S10" s="17"/>
      <c r="T10" s="17"/>
      <c r="AB10" s="17"/>
    </row>
    <row r="11" spans="1:31" ht="30" customHeight="1">
      <c r="A11" s="39" t="s">
        <v>76</v>
      </c>
      <c r="B11" s="28"/>
      <c r="C11" s="23" t="s">
        <v>117</v>
      </c>
      <c r="D11" s="28">
        <f>D12+D13</f>
        <v>340.81</v>
      </c>
      <c r="E11" s="17"/>
      <c r="N11" s="17"/>
      <c r="O11" s="17"/>
      <c r="P11" s="17"/>
      <c r="Q11" s="17"/>
      <c r="R11" s="17"/>
      <c r="AE11" s="17"/>
    </row>
    <row r="12" spans="1:17" ht="21" customHeight="1">
      <c r="A12" s="39" t="s">
        <v>16</v>
      </c>
      <c r="B12" s="30"/>
      <c r="C12" s="23" t="s">
        <v>118</v>
      </c>
      <c r="D12" s="28">
        <v>330.81</v>
      </c>
      <c r="E12" s="17"/>
      <c r="G12" s="17"/>
      <c r="I12" s="17"/>
      <c r="N12" s="17"/>
      <c r="O12" s="17"/>
      <c r="P12" s="17"/>
      <c r="Q12" s="17"/>
    </row>
    <row r="13" spans="1:9" ht="21" customHeight="1">
      <c r="A13" s="39" t="s">
        <v>17</v>
      </c>
      <c r="B13" s="30">
        <v>270.95</v>
      </c>
      <c r="C13" s="12" t="s">
        <v>119</v>
      </c>
      <c r="D13" s="28">
        <v>10</v>
      </c>
      <c r="E13" s="17"/>
      <c r="G13" s="17"/>
      <c r="I13" s="17"/>
    </row>
    <row r="14" spans="1:9" ht="21" customHeight="1">
      <c r="A14" s="39"/>
      <c r="B14" s="30"/>
      <c r="C14" s="39" t="s">
        <v>120</v>
      </c>
      <c r="D14" s="28">
        <f>D15+D16+D17+D18+D19</f>
        <v>52073.200000000004</v>
      </c>
      <c r="E14" s="17"/>
      <c r="G14" s="17"/>
      <c r="I14" s="17"/>
    </row>
    <row r="15" spans="1:9" ht="21" customHeight="1">
      <c r="A15" s="39"/>
      <c r="B15" s="30"/>
      <c r="C15" s="23" t="s">
        <v>121</v>
      </c>
      <c r="D15" s="28">
        <v>5444.97</v>
      </c>
      <c r="E15" s="17"/>
      <c r="G15" s="17"/>
      <c r="I15" s="17"/>
    </row>
    <row r="16" spans="1:9" ht="21" customHeight="1">
      <c r="A16" s="39"/>
      <c r="B16" s="30"/>
      <c r="C16" s="23" t="s">
        <v>122</v>
      </c>
      <c r="D16" s="28">
        <v>21372.12</v>
      </c>
      <c r="E16" s="17"/>
      <c r="G16" s="17"/>
      <c r="I16" s="17"/>
    </row>
    <row r="17" spans="1:9" ht="21" customHeight="1">
      <c r="A17" s="39"/>
      <c r="B17" s="30"/>
      <c r="C17" s="12" t="s">
        <v>123</v>
      </c>
      <c r="D17" s="28">
        <v>16886.98</v>
      </c>
      <c r="E17" s="17"/>
      <c r="G17" s="17"/>
      <c r="I17" s="17"/>
    </row>
    <row r="18" spans="1:9" ht="21" customHeight="1">
      <c r="A18" s="39"/>
      <c r="B18" s="30"/>
      <c r="C18" s="39" t="s">
        <v>124</v>
      </c>
      <c r="D18" s="28">
        <v>964.62</v>
      </c>
      <c r="E18" s="17"/>
      <c r="G18" s="17"/>
      <c r="I18" s="17"/>
    </row>
    <row r="19" spans="1:9" ht="21" customHeight="1">
      <c r="A19" s="39"/>
      <c r="B19" s="30"/>
      <c r="C19" s="23" t="s">
        <v>125</v>
      </c>
      <c r="D19" s="28">
        <v>7404.51</v>
      </c>
      <c r="E19" s="17"/>
      <c r="G19" s="17"/>
      <c r="I19" s="17"/>
    </row>
    <row r="20" spans="1:9" ht="21" customHeight="1">
      <c r="A20" s="39"/>
      <c r="B20" s="30"/>
      <c r="C20" s="12" t="s">
        <v>126</v>
      </c>
      <c r="D20" s="28">
        <f>D21</f>
        <v>111.9</v>
      </c>
      <c r="E20" s="17"/>
      <c r="G20" s="17"/>
      <c r="I20" s="17"/>
    </row>
    <row r="21" spans="1:9" ht="21" customHeight="1">
      <c r="A21" s="39"/>
      <c r="B21" s="30"/>
      <c r="C21" s="39" t="s">
        <v>127</v>
      </c>
      <c r="D21" s="28">
        <v>111.9</v>
      </c>
      <c r="E21" s="17"/>
      <c r="G21" s="17"/>
      <c r="I21" s="17"/>
    </row>
    <row r="22" spans="1:9" ht="21" customHeight="1">
      <c r="A22" s="39"/>
      <c r="B22" s="30"/>
      <c r="C22" s="23" t="s">
        <v>128</v>
      </c>
      <c r="D22" s="28">
        <f>D23</f>
        <v>564.11</v>
      </c>
      <c r="E22" s="17"/>
      <c r="G22" s="17"/>
      <c r="I22" s="17"/>
    </row>
    <row r="23" spans="1:9" ht="21" customHeight="1">
      <c r="A23" s="39"/>
      <c r="B23" s="30"/>
      <c r="C23" s="23" t="s">
        <v>129</v>
      </c>
      <c r="D23" s="28">
        <v>564.11</v>
      </c>
      <c r="E23" s="17"/>
      <c r="G23" s="17"/>
      <c r="I23" s="17"/>
    </row>
    <row r="24" spans="1:9" ht="21" customHeight="1">
      <c r="A24" s="39"/>
      <c r="B24" s="30"/>
      <c r="C24" s="12" t="s">
        <v>130</v>
      </c>
      <c r="D24" s="28">
        <f>D25+D26</f>
        <v>3630.76</v>
      </c>
      <c r="E24" s="17"/>
      <c r="G24" s="17"/>
      <c r="I24" s="17"/>
    </row>
    <row r="25" spans="1:9" ht="21" customHeight="1">
      <c r="A25" s="39"/>
      <c r="B25" s="30"/>
      <c r="C25" s="39" t="s">
        <v>131</v>
      </c>
      <c r="D25" s="28">
        <v>6.3</v>
      </c>
      <c r="E25" s="17"/>
      <c r="G25" s="17"/>
      <c r="I25" s="17"/>
    </row>
    <row r="26" spans="1:9" ht="21" customHeight="1">
      <c r="A26" s="39"/>
      <c r="B26" s="30"/>
      <c r="C26" s="23" t="s">
        <v>132</v>
      </c>
      <c r="D26" s="28">
        <v>3624.46</v>
      </c>
      <c r="E26" s="17"/>
      <c r="G26" s="17"/>
      <c r="I26" s="17"/>
    </row>
    <row r="27" spans="1:9" ht="21" customHeight="1">
      <c r="A27" s="39"/>
      <c r="B27" s="30"/>
      <c r="C27" s="23" t="s">
        <v>149</v>
      </c>
      <c r="D27" s="28">
        <f>D28</f>
        <v>202.14</v>
      </c>
      <c r="E27" s="17"/>
      <c r="G27" s="17"/>
      <c r="I27" s="17"/>
    </row>
    <row r="28" spans="1:9" ht="21" customHeight="1">
      <c r="A28" s="39"/>
      <c r="B28" s="30"/>
      <c r="C28" s="23" t="s">
        <v>150</v>
      </c>
      <c r="D28" s="28">
        <v>202.14</v>
      </c>
      <c r="E28" s="17"/>
      <c r="G28" s="17"/>
      <c r="I28" s="17"/>
    </row>
    <row r="29" spans="1:9" ht="21" customHeight="1">
      <c r="A29" s="39"/>
      <c r="B29" s="30"/>
      <c r="C29" s="23" t="s">
        <v>133</v>
      </c>
      <c r="D29" s="28">
        <f>D30+D32+D35</f>
        <v>791.98</v>
      </c>
      <c r="E29" s="17"/>
      <c r="G29" s="17"/>
      <c r="I29" s="17"/>
    </row>
    <row r="30" spans="1:9" ht="21" customHeight="1">
      <c r="A30" s="39"/>
      <c r="B30" s="30"/>
      <c r="C30" s="12" t="s">
        <v>134</v>
      </c>
      <c r="D30" s="28">
        <f>D31</f>
        <v>9.72</v>
      </c>
      <c r="E30" s="17"/>
      <c r="G30" s="17"/>
      <c r="I30" s="17"/>
    </row>
    <row r="31" spans="1:9" ht="21" customHeight="1">
      <c r="A31" s="39"/>
      <c r="B31" s="30"/>
      <c r="C31" s="39" t="s">
        <v>135</v>
      </c>
      <c r="D31" s="28">
        <v>9.72</v>
      </c>
      <c r="E31" s="17"/>
      <c r="G31" s="17"/>
      <c r="I31" s="17"/>
    </row>
    <row r="32" spans="1:9" ht="21" customHeight="1">
      <c r="A32" s="39"/>
      <c r="B32" s="30"/>
      <c r="C32" s="23" t="s">
        <v>136</v>
      </c>
      <c r="D32" s="28">
        <f>D33+D34</f>
        <v>773.4</v>
      </c>
      <c r="E32" s="17"/>
      <c r="G32" s="17"/>
      <c r="I32" s="17"/>
    </row>
    <row r="33" spans="1:9" ht="21" customHeight="1">
      <c r="A33" s="39"/>
      <c r="B33" s="30"/>
      <c r="C33" s="23" t="s">
        <v>137</v>
      </c>
      <c r="D33" s="28">
        <v>603.4</v>
      </c>
      <c r="E33" s="17"/>
      <c r="G33" s="17"/>
      <c r="I33" s="17"/>
    </row>
    <row r="34" spans="1:9" ht="21" customHeight="1">
      <c r="A34" s="39"/>
      <c r="B34" s="30"/>
      <c r="C34" s="12" t="s">
        <v>138</v>
      </c>
      <c r="D34" s="28">
        <v>170</v>
      </c>
      <c r="E34" s="17"/>
      <c r="G34" s="17"/>
      <c r="I34" s="17"/>
    </row>
    <row r="35" spans="1:9" ht="21" customHeight="1">
      <c r="A35" s="39"/>
      <c r="B35" s="30"/>
      <c r="C35" s="39" t="s">
        <v>139</v>
      </c>
      <c r="D35" s="28">
        <f>D36</f>
        <v>8.86</v>
      </c>
      <c r="E35" s="17"/>
      <c r="G35" s="17"/>
      <c r="I35" s="17"/>
    </row>
    <row r="36" spans="1:9" ht="21" customHeight="1">
      <c r="A36" s="39"/>
      <c r="B36" s="30"/>
      <c r="C36" s="23" t="s">
        <v>140</v>
      </c>
      <c r="D36" s="28">
        <v>8.86</v>
      </c>
      <c r="E36" s="17"/>
      <c r="G36" s="17"/>
      <c r="I36" s="17"/>
    </row>
    <row r="37" spans="1:9" ht="21" customHeight="1">
      <c r="A37" s="39"/>
      <c r="B37" s="30"/>
      <c r="C37" s="23" t="s">
        <v>148</v>
      </c>
      <c r="D37" s="28">
        <f>D38</f>
        <v>4.45</v>
      </c>
      <c r="E37" s="17"/>
      <c r="G37" s="17"/>
      <c r="I37" s="17"/>
    </row>
    <row r="38" spans="1:9" ht="21" customHeight="1">
      <c r="A38" s="39"/>
      <c r="B38" s="30"/>
      <c r="C38" s="23" t="s">
        <v>143</v>
      </c>
      <c r="D38" s="28">
        <f>D39</f>
        <v>4.45</v>
      </c>
      <c r="E38" s="17"/>
      <c r="G38" s="17"/>
      <c r="I38" s="17"/>
    </row>
    <row r="39" spans="1:9" ht="21" customHeight="1">
      <c r="A39" s="39"/>
      <c r="B39" s="30"/>
      <c r="C39" s="12" t="s">
        <v>144</v>
      </c>
      <c r="D39" s="28">
        <v>4.45</v>
      </c>
      <c r="E39" s="17"/>
      <c r="G39" s="17"/>
      <c r="I39" s="17"/>
    </row>
    <row r="40" spans="1:9" ht="21" customHeight="1">
      <c r="A40" s="39"/>
      <c r="B40" s="30"/>
      <c r="C40" s="23" t="s">
        <v>112</v>
      </c>
      <c r="D40" s="28">
        <f>D41</f>
        <v>261.69</v>
      </c>
      <c r="E40" s="17"/>
      <c r="G40" s="17"/>
      <c r="I40" s="17"/>
    </row>
    <row r="41" spans="1:9" ht="21" customHeight="1">
      <c r="A41" s="39"/>
      <c r="B41" s="30"/>
      <c r="C41" s="12" t="s">
        <v>141</v>
      </c>
      <c r="D41" s="28">
        <f>D42</f>
        <v>261.69</v>
      </c>
      <c r="E41" s="17"/>
      <c r="G41" s="17"/>
      <c r="I41" s="17"/>
    </row>
    <row r="42" spans="1:9" ht="21" customHeight="1">
      <c r="A42" s="39"/>
      <c r="B42" s="30"/>
      <c r="C42" s="39" t="s">
        <v>142</v>
      </c>
      <c r="D42" s="28">
        <v>261.69</v>
      </c>
      <c r="E42" s="17"/>
      <c r="G42" s="17"/>
      <c r="I42" s="17"/>
    </row>
    <row r="43" spans="1:9" ht="21" customHeight="1">
      <c r="A43" s="41" t="s">
        <v>18</v>
      </c>
      <c r="B43" s="31">
        <f>B8+B9+B13</f>
        <v>57362.23999999999</v>
      </c>
      <c r="C43" s="42" t="s">
        <v>19</v>
      </c>
      <c r="D43" s="31">
        <f>D7+D10+D29+D37+D40</f>
        <v>58001.04000000001</v>
      </c>
      <c r="G43" s="17"/>
      <c r="I43" s="17"/>
    </row>
    <row r="44" spans="1:9" ht="21" customHeight="1">
      <c r="A44" s="12" t="s">
        <v>44</v>
      </c>
      <c r="B44" s="31"/>
      <c r="C44" s="43" t="s">
        <v>145</v>
      </c>
      <c r="D44" s="31"/>
      <c r="G44" s="17"/>
      <c r="I44" s="17"/>
    </row>
    <row r="45" spans="1:7" ht="21" customHeight="1">
      <c r="A45" s="12" t="s">
        <v>45</v>
      </c>
      <c r="B45" s="31"/>
      <c r="C45" s="32" t="s">
        <v>146</v>
      </c>
      <c r="D45" s="31"/>
      <c r="G45" s="17"/>
    </row>
    <row r="46" spans="1:7" ht="21" customHeight="1">
      <c r="A46" s="12" t="s">
        <v>46</v>
      </c>
      <c r="B46" s="31">
        <v>624.08</v>
      </c>
      <c r="C46" s="32"/>
      <c r="D46" s="31"/>
      <c r="G46" s="17"/>
    </row>
    <row r="47" spans="1:7" ht="21" customHeight="1">
      <c r="A47" s="12" t="s">
        <v>47</v>
      </c>
      <c r="B47" s="31">
        <v>387.71</v>
      </c>
      <c r="C47" s="32" t="s">
        <v>147</v>
      </c>
      <c r="D47" s="31">
        <v>372.99</v>
      </c>
      <c r="G47" s="17"/>
    </row>
    <row r="48" spans="1:7" ht="21" customHeight="1">
      <c r="A48" s="12" t="s">
        <v>95</v>
      </c>
      <c r="B48" s="31"/>
      <c r="C48" s="32"/>
      <c r="D48" s="31"/>
      <c r="G48" s="17"/>
    </row>
    <row r="49" spans="1:7" ht="21" customHeight="1">
      <c r="A49" s="12" t="s">
        <v>84</v>
      </c>
      <c r="B49" s="31"/>
      <c r="C49" s="32"/>
      <c r="D49" s="31"/>
      <c r="G49" s="17"/>
    </row>
    <row r="50" spans="1:7" ht="21" customHeight="1">
      <c r="A50" s="12" t="s">
        <v>66</v>
      </c>
      <c r="B50" s="33"/>
      <c r="C50" s="32"/>
      <c r="D50" s="31"/>
      <c r="G50" s="17"/>
    </row>
    <row r="51" spans="1:7" ht="21" customHeight="1">
      <c r="A51" s="41" t="s">
        <v>20</v>
      </c>
      <c r="B51" s="31">
        <f>B43+B46+B47</f>
        <v>58374.02999999999</v>
      </c>
      <c r="C51" s="41" t="s">
        <v>21</v>
      </c>
      <c r="D51" s="31">
        <f>D43+D47</f>
        <v>58374.030000000006</v>
      </c>
      <c r="F51" s="17"/>
      <c r="G51" s="17"/>
    </row>
    <row r="52" spans="1:4" ht="33" customHeight="1">
      <c r="A52" s="80" t="s">
        <v>87</v>
      </c>
      <c r="B52" s="80"/>
      <c r="C52" s="80"/>
      <c r="D52" s="80"/>
    </row>
    <row r="53" ht="19.5" customHeight="1">
      <c r="A53"/>
    </row>
  </sheetData>
  <mergeCells count="1">
    <mergeCell ref="A52:D52"/>
  </mergeCells>
  <printOptions/>
  <pageMargins left="1.3777777777777778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4" sqref="A4"/>
    </sheetView>
  </sheetViews>
  <sheetFormatPr defaultColWidth="9.00390625" defaultRowHeight="14.25"/>
  <cols>
    <col min="1" max="1" width="21.25390625" style="0" customWidth="1"/>
    <col min="2" max="2" width="16.375" style="0" customWidth="1"/>
    <col min="3" max="3" width="22.25390625" style="0" customWidth="1"/>
    <col min="4" max="4" width="13.50390625" style="0" customWidth="1"/>
    <col min="5" max="5" width="17.00390625" style="0" customWidth="1"/>
    <col min="6" max="6" width="22.25390625" style="0" customWidth="1"/>
  </cols>
  <sheetData>
    <row r="1" ht="14.25">
      <c r="A1" s="14" t="s">
        <v>88</v>
      </c>
    </row>
    <row r="2" spans="1:6" ht="14.25">
      <c r="A2" s="15"/>
      <c r="F2" s="16" t="s">
        <v>26</v>
      </c>
    </row>
    <row r="3" spans="1:6" ht="27">
      <c r="A3" s="44" t="s">
        <v>104</v>
      </c>
      <c r="B3" s="44"/>
      <c r="C3" s="45"/>
      <c r="D3" s="45"/>
      <c r="E3" s="45"/>
      <c r="F3" s="44"/>
    </row>
    <row r="4" spans="1:6" ht="14.25">
      <c r="A4" s="58" t="s">
        <v>162</v>
      </c>
      <c r="B4" s="3"/>
      <c r="C4" s="3"/>
      <c r="D4" s="3"/>
      <c r="E4" s="3"/>
      <c r="F4" s="59" t="s">
        <v>2</v>
      </c>
    </row>
    <row r="5" spans="1:6" ht="14.25">
      <c r="A5" s="34" t="s">
        <v>3</v>
      </c>
      <c r="B5" s="35"/>
      <c r="C5" s="34" t="s">
        <v>4</v>
      </c>
      <c r="D5" s="35"/>
      <c r="E5" s="35"/>
      <c r="F5" s="36"/>
    </row>
    <row r="6" spans="1:6" ht="33" customHeight="1">
      <c r="A6" s="37" t="s">
        <v>5</v>
      </c>
      <c r="B6" s="37" t="s">
        <v>90</v>
      </c>
      <c r="C6" s="37" t="s">
        <v>5</v>
      </c>
      <c r="D6" s="37" t="s">
        <v>73</v>
      </c>
      <c r="E6" s="37" t="s">
        <v>96</v>
      </c>
      <c r="F6" s="38" t="s">
        <v>97</v>
      </c>
    </row>
    <row r="7" spans="1:6" ht="14.25">
      <c r="A7" s="12" t="s">
        <v>69</v>
      </c>
      <c r="B7" s="28">
        <f>B8+B9</f>
        <v>57091.28</v>
      </c>
      <c r="C7" s="29" t="s">
        <v>71</v>
      </c>
      <c r="D7" s="71">
        <f>D8+D9+D10+D11+D12</f>
        <v>57222.94</v>
      </c>
      <c r="E7" s="71">
        <f>E8+E9+E10+E11+E12</f>
        <v>56961.25</v>
      </c>
      <c r="F7" s="71">
        <f>F8+F9+F10+F11+F12</f>
        <v>261.69</v>
      </c>
    </row>
    <row r="8" spans="1:6" ht="14.25">
      <c r="A8" s="23" t="s">
        <v>93</v>
      </c>
      <c r="B8" s="28">
        <v>56829.59</v>
      </c>
      <c r="C8" s="29" t="s">
        <v>151</v>
      </c>
      <c r="D8" s="71">
        <f>E8+F8</f>
        <v>20</v>
      </c>
      <c r="E8" s="29">
        <v>20</v>
      </c>
      <c r="F8" s="28"/>
    </row>
    <row r="9" spans="1:6" ht="14.25">
      <c r="A9" s="23" t="s">
        <v>94</v>
      </c>
      <c r="B9" s="28">
        <v>261.69</v>
      </c>
      <c r="C9" s="29" t="s">
        <v>152</v>
      </c>
      <c r="D9" s="71">
        <f>E9+F9</f>
        <v>56144.82</v>
      </c>
      <c r="E9" s="29">
        <v>56144.82</v>
      </c>
      <c r="F9" s="28"/>
    </row>
    <row r="10" spans="1:6" ht="14.25">
      <c r="A10" s="12"/>
      <c r="B10" s="28"/>
      <c r="C10" s="29" t="s">
        <v>153</v>
      </c>
      <c r="D10" s="71">
        <f>E10+F10</f>
        <v>791.98</v>
      </c>
      <c r="E10" s="29">
        <v>791.98</v>
      </c>
      <c r="F10" s="28"/>
    </row>
    <row r="11" spans="1:6" ht="14.25">
      <c r="A11" s="39"/>
      <c r="B11" s="28"/>
      <c r="C11" s="29" t="s">
        <v>154</v>
      </c>
      <c r="D11" s="71">
        <f>E11+F11</f>
        <v>4.45</v>
      </c>
      <c r="E11" s="29">
        <v>4.45</v>
      </c>
      <c r="F11" s="28"/>
    </row>
    <row r="12" spans="1:6" ht="14.25">
      <c r="A12" s="39"/>
      <c r="B12" s="30"/>
      <c r="C12" s="29" t="s">
        <v>155</v>
      </c>
      <c r="D12" s="71">
        <f>E12+F12</f>
        <v>261.69</v>
      </c>
      <c r="E12" s="29"/>
      <c r="F12" s="28">
        <v>261.69</v>
      </c>
    </row>
    <row r="13" spans="1:6" ht="14.25">
      <c r="A13" s="63"/>
      <c r="B13" s="30"/>
      <c r="C13" s="63"/>
      <c r="D13" s="63"/>
      <c r="F13" s="28"/>
    </row>
    <row r="14" spans="1:6" ht="14.25">
      <c r="A14" s="63"/>
      <c r="B14" s="30"/>
      <c r="C14" s="29"/>
      <c r="D14" s="29"/>
      <c r="E14" s="64"/>
      <c r="F14" s="28"/>
    </row>
    <row r="15" spans="1:6" ht="14.25">
      <c r="A15" s="41"/>
      <c r="B15" s="31"/>
      <c r="C15" s="42"/>
      <c r="D15" s="42"/>
      <c r="E15" s="65"/>
      <c r="F15" s="31"/>
    </row>
    <row r="16" spans="1:6" ht="14.25">
      <c r="A16" s="12"/>
      <c r="B16" s="31"/>
      <c r="C16" s="43"/>
      <c r="D16" s="43"/>
      <c r="E16" s="66"/>
      <c r="F16" s="31"/>
    </row>
    <row r="17" spans="1:6" ht="14.25">
      <c r="A17" s="12"/>
      <c r="B17" s="31"/>
      <c r="C17" s="32"/>
      <c r="D17" s="32"/>
      <c r="E17" s="67"/>
      <c r="F17" s="31"/>
    </row>
    <row r="18" spans="1:6" ht="14.25">
      <c r="A18" s="39" t="s">
        <v>70</v>
      </c>
      <c r="B18" s="31">
        <v>270.29</v>
      </c>
      <c r="C18" s="29" t="s">
        <v>72</v>
      </c>
      <c r="D18" s="29">
        <v>138.63</v>
      </c>
      <c r="E18" s="29">
        <v>138.63</v>
      </c>
      <c r="F18" s="31"/>
    </row>
    <row r="19" spans="1:6" ht="14.25">
      <c r="A19" s="40" t="s">
        <v>98</v>
      </c>
      <c r="B19" s="31"/>
      <c r="C19" s="32"/>
      <c r="D19" s="32"/>
      <c r="E19" s="32"/>
      <c r="F19" s="31"/>
    </row>
    <row r="20" spans="1:6" ht="14.25">
      <c r="A20" s="12"/>
      <c r="B20" s="31"/>
      <c r="C20" s="32"/>
      <c r="D20" s="32"/>
      <c r="E20" s="32"/>
      <c r="F20" s="31"/>
    </row>
    <row r="21" spans="1:6" ht="14.25">
      <c r="A21" s="12"/>
      <c r="B21" s="31"/>
      <c r="C21" s="32"/>
      <c r="D21" s="32"/>
      <c r="E21" s="32"/>
      <c r="F21" s="31"/>
    </row>
    <row r="22" spans="1:6" ht="14.25">
      <c r="A22" s="12"/>
      <c r="B22" s="33"/>
      <c r="C22" s="32"/>
      <c r="D22" s="32"/>
      <c r="E22" s="32"/>
      <c r="F22" s="31"/>
    </row>
    <row r="23" spans="1:6" ht="14.25">
      <c r="A23" s="12" t="s">
        <v>68</v>
      </c>
      <c r="B23" s="33"/>
      <c r="C23" s="32"/>
      <c r="D23" s="32"/>
      <c r="E23" s="32"/>
      <c r="F23" s="31"/>
    </row>
    <row r="24" spans="1:6" ht="14.25">
      <c r="A24" s="41" t="s">
        <v>20</v>
      </c>
      <c r="B24" s="31">
        <f>B7+B18</f>
        <v>57361.57</v>
      </c>
      <c r="C24" s="41" t="s">
        <v>21</v>
      </c>
      <c r="D24" s="72">
        <f>D7+D18</f>
        <v>57361.57</v>
      </c>
      <c r="E24" s="72">
        <f>E7+E18</f>
        <v>57099.88</v>
      </c>
      <c r="F24" s="72">
        <f>F7+F18</f>
        <v>261.69</v>
      </c>
    </row>
    <row r="26" spans="1:2" ht="14.25">
      <c r="A26" s="3" t="s">
        <v>86</v>
      </c>
      <c r="B26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6.875" defaultRowHeight="19.5" customHeight="1"/>
  <cols>
    <col min="1" max="1" width="12.875" style="70" customWidth="1"/>
    <col min="2" max="2" width="24.75390625" style="6" customWidth="1"/>
    <col min="3" max="3" width="15.50390625" style="7" customWidth="1"/>
    <col min="4" max="4" width="12.00390625" style="7" customWidth="1"/>
    <col min="5" max="5" width="12.375" style="7" customWidth="1"/>
    <col min="6" max="6" width="11.25390625" style="7" customWidth="1"/>
    <col min="7" max="7" width="9.625" style="7" customWidth="1"/>
    <col min="8" max="8" width="11.25390625" style="6" customWidth="1"/>
    <col min="9" max="9" width="11.375" style="6" customWidth="1"/>
    <col min="10" max="248" width="14.625" style="6" customWidth="1"/>
  </cols>
  <sheetData>
    <row r="1" spans="1:12" s="3" customFormat="1" ht="19.5" customHeight="1">
      <c r="A1" s="81" t="s">
        <v>88</v>
      </c>
      <c r="B1" s="81"/>
      <c r="C1" s="7"/>
      <c r="D1" s="7"/>
      <c r="E1" s="7"/>
      <c r="F1" s="7"/>
      <c r="G1" s="8"/>
      <c r="H1" s="6"/>
      <c r="I1" s="8" t="s">
        <v>79</v>
      </c>
      <c r="J1" s="6"/>
      <c r="K1" s="6"/>
      <c r="L1" s="6"/>
    </row>
    <row r="2" spans="1:248" s="4" customFormat="1" ht="24" customHeight="1">
      <c r="A2" s="85" t="s">
        <v>105</v>
      </c>
      <c r="B2" s="86"/>
      <c r="C2" s="86"/>
      <c r="D2" s="86"/>
      <c r="E2" s="86"/>
      <c r="F2" s="86"/>
      <c r="G2" s="86"/>
      <c r="H2" s="86"/>
      <c r="I2" s="86"/>
      <c r="J2" s="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9" ht="19.5" customHeight="1">
      <c r="A3" s="58" t="s">
        <v>162</v>
      </c>
      <c r="B3" s="10"/>
      <c r="C3" s="11"/>
      <c r="D3" s="11"/>
      <c r="E3" s="11"/>
      <c r="F3" s="11"/>
      <c r="G3" s="60"/>
      <c r="I3" s="60" t="s">
        <v>2</v>
      </c>
    </row>
    <row r="4" spans="1:9" ht="19.5" customHeight="1">
      <c r="A4" s="90" t="s">
        <v>22</v>
      </c>
      <c r="B4" s="89" t="s">
        <v>23</v>
      </c>
      <c r="C4" s="87" t="s">
        <v>85</v>
      </c>
      <c r="D4" s="82" t="s">
        <v>99</v>
      </c>
      <c r="E4" s="83"/>
      <c r="F4" s="84"/>
      <c r="G4" s="82" t="s">
        <v>100</v>
      </c>
      <c r="H4" s="83"/>
      <c r="I4" s="84"/>
    </row>
    <row r="5" spans="1:9" s="5" customFormat="1" ht="50.25" customHeight="1">
      <c r="A5" s="91"/>
      <c r="B5" s="88"/>
      <c r="C5" s="88"/>
      <c r="D5" s="48" t="s">
        <v>67</v>
      </c>
      <c r="E5" s="48" t="s">
        <v>49</v>
      </c>
      <c r="F5" s="48" t="s">
        <v>50</v>
      </c>
      <c r="G5" s="48" t="s">
        <v>67</v>
      </c>
      <c r="H5" s="48" t="s">
        <v>49</v>
      </c>
      <c r="I5" s="48" t="s">
        <v>50</v>
      </c>
    </row>
    <row r="6" spans="1:9" s="5" customFormat="1" ht="21" customHeight="1">
      <c r="A6" s="40" t="s">
        <v>51</v>
      </c>
      <c r="B6" s="47" t="s">
        <v>51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7">
        <v>6</v>
      </c>
      <c r="I6" s="57">
        <v>7</v>
      </c>
    </row>
    <row r="7" spans="1:9" s="5" customFormat="1" ht="21" customHeight="1">
      <c r="A7" s="40"/>
      <c r="B7" s="47" t="s">
        <v>48</v>
      </c>
      <c r="C7" s="50">
        <f>D7+G7</f>
        <v>57091.27999999999</v>
      </c>
      <c r="D7" s="50">
        <f aca="true" t="shared" si="0" ref="D7:I7">D8+D11+D29+D37+D40</f>
        <v>56829.58999999999</v>
      </c>
      <c r="E7" s="50">
        <f t="shared" si="0"/>
        <v>36430.909999999996</v>
      </c>
      <c r="F7" s="50">
        <f t="shared" si="0"/>
        <v>20398.680000000004</v>
      </c>
      <c r="G7" s="50">
        <f t="shared" si="0"/>
        <v>261.69</v>
      </c>
      <c r="H7" s="50">
        <f t="shared" si="0"/>
        <v>0</v>
      </c>
      <c r="I7" s="50">
        <f t="shared" si="0"/>
        <v>261.69</v>
      </c>
    </row>
    <row r="8" spans="1:9" ht="21" customHeight="1">
      <c r="A8" s="74">
        <v>201</v>
      </c>
      <c r="B8" s="23" t="s">
        <v>114</v>
      </c>
      <c r="C8" s="50">
        <f aca="true" t="shared" si="1" ref="C8:C42">D8+G8</f>
        <v>20</v>
      </c>
      <c r="D8" s="51">
        <f>E8+F8</f>
        <v>20</v>
      </c>
      <c r="E8" s="51"/>
      <c r="F8" s="51">
        <v>20</v>
      </c>
      <c r="G8" s="51"/>
      <c r="H8" s="12"/>
      <c r="I8" s="39"/>
    </row>
    <row r="9" spans="1:9" ht="21" customHeight="1">
      <c r="A9" s="46" t="s">
        <v>156</v>
      </c>
      <c r="B9" s="23" t="s">
        <v>115</v>
      </c>
      <c r="C9" s="50">
        <f t="shared" si="1"/>
        <v>20</v>
      </c>
      <c r="D9" s="51">
        <f aca="true" t="shared" si="2" ref="D9:D42">E9+F9</f>
        <v>20</v>
      </c>
      <c r="E9" s="52"/>
      <c r="F9" s="52">
        <v>20</v>
      </c>
      <c r="G9" s="52"/>
      <c r="H9" s="12"/>
      <c r="I9" s="39"/>
    </row>
    <row r="10" spans="1:9" ht="21" customHeight="1">
      <c r="A10" s="46" t="s">
        <v>157</v>
      </c>
      <c r="B10" s="12" t="s">
        <v>116</v>
      </c>
      <c r="C10" s="50">
        <f t="shared" si="1"/>
        <v>20</v>
      </c>
      <c r="D10" s="51">
        <f t="shared" si="2"/>
        <v>20</v>
      </c>
      <c r="E10" s="53"/>
      <c r="F10" s="53">
        <v>20</v>
      </c>
      <c r="G10" s="53"/>
      <c r="H10" s="12"/>
      <c r="I10" s="39"/>
    </row>
    <row r="11" spans="1:9" ht="21" customHeight="1">
      <c r="A11" s="46" t="s">
        <v>158</v>
      </c>
      <c r="B11" s="39" t="s">
        <v>113</v>
      </c>
      <c r="C11" s="50">
        <f t="shared" si="1"/>
        <v>56013.149999999994</v>
      </c>
      <c r="D11" s="51">
        <f t="shared" si="2"/>
        <v>56013.149999999994</v>
      </c>
      <c r="E11" s="53">
        <f>E12+E15+E21+E23+E25+E27</f>
        <v>36430.909999999996</v>
      </c>
      <c r="F11" s="53">
        <f>F12+F15+F21+F23+F25+F27</f>
        <v>19582.24</v>
      </c>
      <c r="G11" s="53"/>
      <c r="H11" s="12"/>
      <c r="I11" s="39"/>
    </row>
    <row r="12" spans="1:9" ht="21" customHeight="1">
      <c r="A12" s="40">
        <v>20501</v>
      </c>
      <c r="B12" s="23" t="s">
        <v>117</v>
      </c>
      <c r="C12" s="50">
        <f t="shared" si="1"/>
        <v>340.81</v>
      </c>
      <c r="D12" s="51">
        <f t="shared" si="2"/>
        <v>340.81</v>
      </c>
      <c r="E12" s="54">
        <v>330.81</v>
      </c>
      <c r="F12" s="54">
        <v>10</v>
      </c>
      <c r="G12" s="54"/>
      <c r="H12" s="39"/>
      <c r="I12" s="39"/>
    </row>
    <row r="13" spans="1:9" ht="21" customHeight="1">
      <c r="A13" s="40">
        <v>2050101</v>
      </c>
      <c r="B13" s="23" t="s">
        <v>118</v>
      </c>
      <c r="C13" s="50">
        <f t="shared" si="1"/>
        <v>330.81</v>
      </c>
      <c r="D13" s="51">
        <f t="shared" si="2"/>
        <v>330.81</v>
      </c>
      <c r="E13" s="54">
        <v>330.81</v>
      </c>
      <c r="F13" s="54"/>
      <c r="G13" s="54"/>
      <c r="H13" s="39"/>
      <c r="I13" s="39"/>
    </row>
    <row r="14" spans="1:9" ht="21" customHeight="1">
      <c r="A14" s="40">
        <v>2050102</v>
      </c>
      <c r="B14" s="12" t="s">
        <v>119</v>
      </c>
      <c r="C14" s="50">
        <f t="shared" si="1"/>
        <v>10</v>
      </c>
      <c r="D14" s="51">
        <f t="shared" si="2"/>
        <v>10</v>
      </c>
      <c r="E14" s="54"/>
      <c r="F14" s="54">
        <v>10</v>
      </c>
      <c r="G14" s="54"/>
      <c r="H14" s="39"/>
      <c r="I14" s="39"/>
    </row>
    <row r="15" spans="1:9" ht="21" customHeight="1">
      <c r="A15" s="40">
        <v>20502</v>
      </c>
      <c r="B15" s="39" t="s">
        <v>120</v>
      </c>
      <c r="C15" s="50">
        <f t="shared" si="1"/>
        <v>51169.84</v>
      </c>
      <c r="D15" s="51">
        <f t="shared" si="2"/>
        <v>51169.84</v>
      </c>
      <c r="E15" s="54">
        <f>E16+E17+E18+E19+E20</f>
        <v>35792.2</v>
      </c>
      <c r="F15" s="54">
        <f>F16+F17+F18+F19+F20</f>
        <v>15377.640000000001</v>
      </c>
      <c r="G15" s="54"/>
      <c r="H15" s="39"/>
      <c r="I15" s="39"/>
    </row>
    <row r="16" spans="1:9" ht="21" customHeight="1">
      <c r="A16" s="40">
        <v>2050201</v>
      </c>
      <c r="B16" s="23" t="s">
        <v>121</v>
      </c>
      <c r="C16" s="50">
        <f t="shared" si="1"/>
        <v>5414.5599999999995</v>
      </c>
      <c r="D16" s="51">
        <f t="shared" si="2"/>
        <v>5414.5599999999995</v>
      </c>
      <c r="E16" s="54">
        <v>2643.25</v>
      </c>
      <c r="F16" s="54">
        <v>2771.31</v>
      </c>
      <c r="G16" s="54"/>
      <c r="H16" s="39"/>
      <c r="I16" s="39"/>
    </row>
    <row r="17" spans="1:9" ht="21" customHeight="1">
      <c r="A17" s="40">
        <v>2050202</v>
      </c>
      <c r="B17" s="23" t="s">
        <v>122</v>
      </c>
      <c r="C17" s="50">
        <f t="shared" si="1"/>
        <v>20996.260000000002</v>
      </c>
      <c r="D17" s="51">
        <f t="shared" si="2"/>
        <v>20996.260000000002</v>
      </c>
      <c r="E17" s="54">
        <v>16807.54</v>
      </c>
      <c r="F17" s="54">
        <v>4188.72</v>
      </c>
      <c r="G17" s="54"/>
      <c r="H17" s="39"/>
      <c r="I17" s="39"/>
    </row>
    <row r="18" spans="1:9" ht="19.5" customHeight="1">
      <c r="A18" s="75">
        <v>2050203</v>
      </c>
      <c r="B18" s="12" t="s">
        <v>123</v>
      </c>
      <c r="C18" s="50">
        <f t="shared" si="1"/>
        <v>16426.489999999998</v>
      </c>
      <c r="D18" s="51">
        <f t="shared" si="2"/>
        <v>16426.489999999998</v>
      </c>
      <c r="E18" s="73">
        <v>14343.13</v>
      </c>
      <c r="F18" s="73">
        <v>2083.36</v>
      </c>
      <c r="G18" s="73"/>
      <c r="H18" s="39"/>
      <c r="I18" s="39"/>
    </row>
    <row r="19" spans="1:9" ht="19.5" customHeight="1">
      <c r="A19" s="75">
        <v>2050204</v>
      </c>
      <c r="B19" s="39" t="s">
        <v>124</v>
      </c>
      <c r="C19" s="50">
        <f t="shared" si="1"/>
        <v>964.62</v>
      </c>
      <c r="D19" s="51">
        <f t="shared" si="2"/>
        <v>964.62</v>
      </c>
      <c r="E19" s="73">
        <v>713.46</v>
      </c>
      <c r="F19" s="73">
        <v>251.16</v>
      </c>
      <c r="G19" s="73"/>
      <c r="H19" s="39"/>
      <c r="I19" s="39"/>
    </row>
    <row r="20" spans="1:9" ht="19.5" customHeight="1">
      <c r="A20" s="75">
        <v>205099</v>
      </c>
      <c r="B20" s="23" t="s">
        <v>125</v>
      </c>
      <c r="C20" s="50">
        <f t="shared" si="1"/>
        <v>7367.91</v>
      </c>
      <c r="D20" s="51">
        <f t="shared" si="2"/>
        <v>7367.91</v>
      </c>
      <c r="E20" s="73">
        <v>1284.82</v>
      </c>
      <c r="F20" s="73">
        <v>6083.09</v>
      </c>
      <c r="G20" s="73"/>
      <c r="H20" s="39"/>
      <c r="I20" s="39"/>
    </row>
    <row r="21" spans="1:9" ht="19.5" customHeight="1">
      <c r="A21" s="75">
        <v>20503</v>
      </c>
      <c r="B21" s="12" t="s">
        <v>126</v>
      </c>
      <c r="C21" s="50">
        <f t="shared" si="1"/>
        <v>111.9</v>
      </c>
      <c r="D21" s="51">
        <f t="shared" si="2"/>
        <v>111.9</v>
      </c>
      <c r="E21" s="73"/>
      <c r="F21" s="73">
        <v>111.9</v>
      </c>
      <c r="G21" s="73"/>
      <c r="H21" s="39"/>
      <c r="I21" s="39"/>
    </row>
    <row r="22" spans="1:9" ht="19.5" customHeight="1">
      <c r="A22" s="75">
        <v>2050399</v>
      </c>
      <c r="B22" s="39" t="s">
        <v>127</v>
      </c>
      <c r="C22" s="50">
        <f t="shared" si="1"/>
        <v>111.9</v>
      </c>
      <c r="D22" s="51">
        <f t="shared" si="2"/>
        <v>111.9</v>
      </c>
      <c r="E22" s="73"/>
      <c r="F22" s="73">
        <v>111.9</v>
      </c>
      <c r="G22" s="73"/>
      <c r="H22" s="39"/>
      <c r="I22" s="39"/>
    </row>
    <row r="23" spans="1:9" ht="19.5" customHeight="1">
      <c r="A23" s="75">
        <v>20504</v>
      </c>
      <c r="B23" s="23" t="s">
        <v>128</v>
      </c>
      <c r="C23" s="50">
        <f t="shared" si="1"/>
        <v>564</v>
      </c>
      <c r="D23" s="51">
        <f t="shared" si="2"/>
        <v>564</v>
      </c>
      <c r="E23" s="73">
        <v>307.9</v>
      </c>
      <c r="F23" s="73">
        <v>256.1</v>
      </c>
      <c r="G23" s="73"/>
      <c r="H23" s="39"/>
      <c r="I23" s="39"/>
    </row>
    <row r="24" spans="1:9" ht="19.5" customHeight="1">
      <c r="A24" s="75">
        <v>2050499</v>
      </c>
      <c r="B24" s="23" t="s">
        <v>129</v>
      </c>
      <c r="C24" s="50">
        <f t="shared" si="1"/>
        <v>564</v>
      </c>
      <c r="D24" s="51">
        <f t="shared" si="2"/>
        <v>564</v>
      </c>
      <c r="E24" s="73">
        <v>307.9</v>
      </c>
      <c r="F24" s="73">
        <v>256.1</v>
      </c>
      <c r="G24" s="73"/>
      <c r="H24" s="39"/>
      <c r="I24" s="39"/>
    </row>
    <row r="25" spans="1:9" ht="19.5" customHeight="1">
      <c r="A25" s="75">
        <v>20509</v>
      </c>
      <c r="B25" s="12" t="s">
        <v>130</v>
      </c>
      <c r="C25" s="50">
        <f t="shared" si="1"/>
        <v>3624.46</v>
      </c>
      <c r="D25" s="51">
        <f t="shared" si="2"/>
        <v>3624.46</v>
      </c>
      <c r="E25" s="73"/>
      <c r="F25" s="73">
        <v>3624.46</v>
      </c>
      <c r="G25" s="73"/>
      <c r="H25" s="39"/>
      <c r="I25" s="39"/>
    </row>
    <row r="26" spans="1:9" ht="19.5" customHeight="1">
      <c r="A26" s="75">
        <v>2050999</v>
      </c>
      <c r="B26" s="23" t="s">
        <v>132</v>
      </c>
      <c r="C26" s="50">
        <f t="shared" si="1"/>
        <v>3624.46</v>
      </c>
      <c r="D26" s="51">
        <f t="shared" si="2"/>
        <v>3624.46</v>
      </c>
      <c r="E26" s="73"/>
      <c r="F26" s="73">
        <v>3624.46</v>
      </c>
      <c r="G26" s="73"/>
      <c r="H26" s="39"/>
      <c r="I26" s="39"/>
    </row>
    <row r="27" spans="1:9" ht="19.5" customHeight="1">
      <c r="A27" s="75">
        <v>20599</v>
      </c>
      <c r="B27" s="23" t="s">
        <v>149</v>
      </c>
      <c r="C27" s="50">
        <f t="shared" si="1"/>
        <v>202.14</v>
      </c>
      <c r="D27" s="51">
        <f t="shared" si="2"/>
        <v>202.14</v>
      </c>
      <c r="E27" s="73"/>
      <c r="F27" s="73">
        <v>202.14</v>
      </c>
      <c r="G27" s="73"/>
      <c r="H27" s="39"/>
      <c r="I27" s="39"/>
    </row>
    <row r="28" spans="1:9" ht="19.5" customHeight="1">
      <c r="A28" s="75">
        <v>2059999</v>
      </c>
      <c r="B28" s="23" t="s">
        <v>150</v>
      </c>
      <c r="C28" s="50">
        <f t="shared" si="1"/>
        <v>202.14</v>
      </c>
      <c r="D28" s="51">
        <f t="shared" si="2"/>
        <v>202.14</v>
      </c>
      <c r="E28" s="73"/>
      <c r="F28" s="73">
        <v>202.14</v>
      </c>
      <c r="G28" s="73"/>
      <c r="H28" s="39"/>
      <c r="I28" s="39"/>
    </row>
    <row r="29" spans="1:9" ht="19.5" customHeight="1">
      <c r="A29" s="75">
        <v>207</v>
      </c>
      <c r="B29" s="23" t="s">
        <v>133</v>
      </c>
      <c r="C29" s="50">
        <f t="shared" si="1"/>
        <v>791.99</v>
      </c>
      <c r="D29" s="51">
        <f>D30+D32+D35</f>
        <v>791.99</v>
      </c>
      <c r="E29" s="73"/>
      <c r="F29" s="73">
        <v>791.99</v>
      </c>
      <c r="G29" s="73"/>
      <c r="H29" s="39"/>
      <c r="I29" s="39"/>
    </row>
    <row r="30" spans="1:9" ht="19.5" customHeight="1">
      <c r="A30" s="75">
        <v>20701</v>
      </c>
      <c r="B30" s="12" t="s">
        <v>134</v>
      </c>
      <c r="C30" s="50">
        <f t="shared" si="1"/>
        <v>9.72</v>
      </c>
      <c r="D30" s="51">
        <f t="shared" si="2"/>
        <v>9.72</v>
      </c>
      <c r="E30" s="73"/>
      <c r="F30" s="73">
        <v>9.72</v>
      </c>
      <c r="G30" s="73"/>
      <c r="H30" s="39"/>
      <c r="I30" s="39"/>
    </row>
    <row r="31" spans="1:9" ht="19.5" customHeight="1">
      <c r="A31" s="75">
        <v>2070199</v>
      </c>
      <c r="B31" s="39" t="s">
        <v>135</v>
      </c>
      <c r="C31" s="50">
        <f t="shared" si="1"/>
        <v>9.72</v>
      </c>
      <c r="D31" s="51">
        <f t="shared" si="2"/>
        <v>9.72</v>
      </c>
      <c r="E31" s="73"/>
      <c r="F31" s="73">
        <v>9.72</v>
      </c>
      <c r="G31" s="73"/>
      <c r="H31" s="39"/>
      <c r="I31" s="39"/>
    </row>
    <row r="32" spans="1:9" ht="19.5" customHeight="1">
      <c r="A32" s="75">
        <v>20703</v>
      </c>
      <c r="B32" s="23" t="s">
        <v>136</v>
      </c>
      <c r="C32" s="50">
        <f t="shared" si="1"/>
        <v>773.4</v>
      </c>
      <c r="D32" s="51">
        <f t="shared" si="2"/>
        <v>773.4</v>
      </c>
      <c r="E32" s="73"/>
      <c r="F32" s="73">
        <v>773.4</v>
      </c>
      <c r="G32" s="73"/>
      <c r="H32" s="39"/>
      <c r="I32" s="39"/>
    </row>
    <row r="33" spans="1:9" ht="19.5" customHeight="1">
      <c r="A33" s="75">
        <v>2070308</v>
      </c>
      <c r="B33" s="23" t="s">
        <v>137</v>
      </c>
      <c r="C33" s="50">
        <f t="shared" si="1"/>
        <v>603.4</v>
      </c>
      <c r="D33" s="51">
        <f t="shared" si="2"/>
        <v>603.4</v>
      </c>
      <c r="E33" s="73"/>
      <c r="F33" s="73">
        <v>603.4</v>
      </c>
      <c r="G33" s="73"/>
      <c r="H33" s="39"/>
      <c r="I33" s="39"/>
    </row>
    <row r="34" spans="1:9" ht="19.5" customHeight="1">
      <c r="A34" s="75">
        <v>2070399</v>
      </c>
      <c r="B34" s="12" t="s">
        <v>138</v>
      </c>
      <c r="C34" s="50">
        <f t="shared" si="1"/>
        <v>170</v>
      </c>
      <c r="D34" s="51">
        <f t="shared" si="2"/>
        <v>170</v>
      </c>
      <c r="E34" s="73"/>
      <c r="F34" s="73">
        <v>170</v>
      </c>
      <c r="G34" s="73"/>
      <c r="H34" s="39"/>
      <c r="I34" s="39"/>
    </row>
    <row r="35" spans="1:9" ht="19.5" customHeight="1">
      <c r="A35" s="75">
        <v>20799</v>
      </c>
      <c r="B35" s="39" t="s">
        <v>139</v>
      </c>
      <c r="C35" s="50">
        <f t="shared" si="1"/>
        <v>8.87</v>
      </c>
      <c r="D35" s="51">
        <f t="shared" si="2"/>
        <v>8.87</v>
      </c>
      <c r="E35" s="73"/>
      <c r="F35" s="73">
        <v>8.87</v>
      </c>
      <c r="G35" s="73"/>
      <c r="H35" s="39"/>
      <c r="I35" s="39"/>
    </row>
    <row r="36" spans="1:9" ht="19.5" customHeight="1">
      <c r="A36" s="75">
        <v>2079999</v>
      </c>
      <c r="B36" s="23" t="s">
        <v>140</v>
      </c>
      <c r="C36" s="50">
        <f t="shared" si="1"/>
        <v>8.87</v>
      </c>
      <c r="D36" s="51">
        <f t="shared" si="2"/>
        <v>8.87</v>
      </c>
      <c r="E36" s="73"/>
      <c r="F36" s="73">
        <v>8.87</v>
      </c>
      <c r="G36" s="73"/>
      <c r="H36" s="39"/>
      <c r="I36" s="39"/>
    </row>
    <row r="37" spans="1:9" ht="19.5" customHeight="1">
      <c r="A37" s="75">
        <v>213</v>
      </c>
      <c r="B37" s="23" t="s">
        <v>148</v>
      </c>
      <c r="C37" s="50">
        <f t="shared" si="1"/>
        <v>4.45</v>
      </c>
      <c r="D37" s="51">
        <v>4.45</v>
      </c>
      <c r="E37" s="73"/>
      <c r="F37" s="73">
        <v>4.45</v>
      </c>
      <c r="G37" s="73"/>
      <c r="H37" s="39"/>
      <c r="I37" s="39"/>
    </row>
    <row r="38" spans="1:9" ht="19.5" customHeight="1">
      <c r="A38" s="75">
        <v>21301</v>
      </c>
      <c r="B38" s="23" t="s">
        <v>143</v>
      </c>
      <c r="C38" s="50">
        <f t="shared" si="1"/>
        <v>4.45</v>
      </c>
      <c r="D38" s="51">
        <v>4.45</v>
      </c>
      <c r="E38" s="73"/>
      <c r="F38" s="73">
        <v>4.45</v>
      </c>
      <c r="G38" s="73"/>
      <c r="H38" s="39"/>
      <c r="I38" s="39"/>
    </row>
    <row r="39" spans="1:9" ht="19.5" customHeight="1">
      <c r="A39" s="75">
        <v>2130199</v>
      </c>
      <c r="B39" s="12" t="s">
        <v>144</v>
      </c>
      <c r="C39" s="50">
        <f t="shared" si="1"/>
        <v>4.45</v>
      </c>
      <c r="D39" s="51">
        <v>4.45</v>
      </c>
      <c r="E39" s="73"/>
      <c r="F39" s="73">
        <v>4.45</v>
      </c>
      <c r="G39" s="73"/>
      <c r="H39" s="39"/>
      <c r="I39" s="39"/>
    </row>
    <row r="40" spans="1:9" ht="19.5" customHeight="1">
      <c r="A40" s="75">
        <v>229</v>
      </c>
      <c r="B40" s="23" t="s">
        <v>112</v>
      </c>
      <c r="C40" s="50">
        <f t="shared" si="1"/>
        <v>261.69</v>
      </c>
      <c r="D40" s="51">
        <f t="shared" si="2"/>
        <v>0</v>
      </c>
      <c r="E40" s="73"/>
      <c r="F40" s="73"/>
      <c r="G40" s="73">
        <f>H40+I40</f>
        <v>261.69</v>
      </c>
      <c r="H40" s="39"/>
      <c r="I40" s="39">
        <v>261.69</v>
      </c>
    </row>
    <row r="41" spans="1:9" ht="19.5" customHeight="1">
      <c r="A41" s="75">
        <v>22960</v>
      </c>
      <c r="B41" s="12" t="s">
        <v>141</v>
      </c>
      <c r="C41" s="50">
        <f t="shared" si="1"/>
        <v>261.69</v>
      </c>
      <c r="D41" s="51">
        <f t="shared" si="2"/>
        <v>0</v>
      </c>
      <c r="E41" s="73"/>
      <c r="F41" s="73"/>
      <c r="G41" s="73">
        <f>H41+I41</f>
        <v>261.69</v>
      </c>
      <c r="H41" s="39"/>
      <c r="I41" s="39">
        <v>261.69</v>
      </c>
    </row>
    <row r="42" spans="1:9" ht="19.5" customHeight="1">
      <c r="A42" s="75">
        <v>2296003</v>
      </c>
      <c r="B42" s="39" t="s">
        <v>142</v>
      </c>
      <c r="C42" s="50">
        <f t="shared" si="1"/>
        <v>261.69</v>
      </c>
      <c r="D42" s="51">
        <f t="shared" si="2"/>
        <v>0</v>
      </c>
      <c r="E42" s="73"/>
      <c r="F42" s="73"/>
      <c r="G42" s="73">
        <f>H42+I42</f>
        <v>261.69</v>
      </c>
      <c r="H42" s="39"/>
      <c r="I42" s="39">
        <v>261.69</v>
      </c>
    </row>
  </sheetData>
  <mergeCells count="7">
    <mergeCell ref="A1:B1"/>
    <mergeCell ref="D4:F4"/>
    <mergeCell ref="A2:I2"/>
    <mergeCell ref="G4:I4"/>
    <mergeCell ref="C4:C5"/>
    <mergeCell ref="B4:B5"/>
    <mergeCell ref="A4:A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30">
      <selection activeCell="C27" sqref="C27"/>
    </sheetView>
  </sheetViews>
  <sheetFormatPr defaultColWidth="9.00390625" defaultRowHeight="14.25"/>
  <cols>
    <col min="1" max="1" width="22.875" style="0" customWidth="1"/>
    <col min="2" max="2" width="45.875" style="0" customWidth="1"/>
    <col min="3" max="3" width="34.25390625" style="0" customWidth="1"/>
  </cols>
  <sheetData>
    <row r="1" ht="14.25">
      <c r="A1" s="14" t="s">
        <v>88</v>
      </c>
    </row>
    <row r="2" spans="1:3" s="3" customFormat="1" ht="12">
      <c r="A2" s="6"/>
      <c r="C2" s="61" t="s">
        <v>80</v>
      </c>
    </row>
    <row r="3" spans="1:3" s="55" customFormat="1" ht="27">
      <c r="A3" s="94" t="s">
        <v>106</v>
      </c>
      <c r="B3" s="95"/>
      <c r="C3" s="95"/>
    </row>
    <row r="4" spans="1:3" s="3" customFormat="1" ht="12">
      <c r="A4" s="58" t="s">
        <v>162</v>
      </c>
      <c r="C4" s="61" t="s">
        <v>25</v>
      </c>
    </row>
    <row r="5" spans="1:3" ht="21" customHeight="1">
      <c r="A5" s="92" t="s">
        <v>29</v>
      </c>
      <c r="B5" s="93"/>
      <c r="C5" s="96" t="s">
        <v>90</v>
      </c>
    </row>
    <row r="6" spans="1:3" ht="21" customHeight="1">
      <c r="A6" s="27" t="s">
        <v>30</v>
      </c>
      <c r="B6" s="27" t="s">
        <v>31</v>
      </c>
      <c r="C6" s="97"/>
    </row>
    <row r="7" spans="1:3" ht="21" customHeight="1">
      <c r="A7" s="27" t="s">
        <v>27</v>
      </c>
      <c r="B7" s="27" t="s">
        <v>27</v>
      </c>
      <c r="C7" s="27">
        <v>1</v>
      </c>
    </row>
    <row r="8" spans="1:3" ht="21" customHeight="1">
      <c r="A8" s="27"/>
      <c r="B8" s="27" t="s">
        <v>28</v>
      </c>
      <c r="C8" s="27">
        <v>36430.9</v>
      </c>
    </row>
    <row r="9" spans="1:3" ht="21" customHeight="1">
      <c r="A9" s="29">
        <v>301</v>
      </c>
      <c r="B9" s="75" t="s">
        <v>163</v>
      </c>
      <c r="C9" s="27">
        <v>26062.46</v>
      </c>
    </row>
    <row r="10" spans="1:3" ht="21" customHeight="1">
      <c r="A10" s="27">
        <v>30101</v>
      </c>
      <c r="B10" s="57" t="s">
        <v>164</v>
      </c>
      <c r="C10" s="27">
        <v>4706.33</v>
      </c>
    </row>
    <row r="11" spans="1:3" ht="21" customHeight="1">
      <c r="A11" s="27">
        <v>30102</v>
      </c>
      <c r="B11" s="57" t="s">
        <v>165</v>
      </c>
      <c r="C11" s="27">
        <v>1235.95</v>
      </c>
    </row>
    <row r="12" spans="1:3" ht="21" customHeight="1">
      <c r="A12" s="27">
        <v>30103</v>
      </c>
      <c r="B12" s="57" t="s">
        <v>183</v>
      </c>
      <c r="C12" s="27">
        <v>41.49</v>
      </c>
    </row>
    <row r="13" spans="1:3" ht="21" customHeight="1">
      <c r="A13" s="27">
        <v>30104</v>
      </c>
      <c r="B13" s="57" t="s">
        <v>166</v>
      </c>
      <c r="C13" s="27">
        <v>5374.54</v>
      </c>
    </row>
    <row r="14" spans="1:3" ht="21" customHeight="1">
      <c r="A14" s="27">
        <v>30107</v>
      </c>
      <c r="B14" s="57" t="s">
        <v>167</v>
      </c>
      <c r="C14" s="27">
        <v>14670.6</v>
      </c>
    </row>
    <row r="15" spans="1:3" ht="21" customHeight="1">
      <c r="A15" s="27">
        <v>30199</v>
      </c>
      <c r="B15" s="57" t="s">
        <v>168</v>
      </c>
      <c r="C15" s="27">
        <v>33.55</v>
      </c>
    </row>
    <row r="16" spans="1:3" ht="21" customHeight="1">
      <c r="A16" s="29">
        <v>302</v>
      </c>
      <c r="B16" s="75" t="s">
        <v>169</v>
      </c>
      <c r="C16" s="27">
        <v>192.98</v>
      </c>
    </row>
    <row r="17" spans="1:3" ht="21" customHeight="1">
      <c r="A17" s="27">
        <v>30201</v>
      </c>
      <c r="B17" s="57" t="s">
        <v>170</v>
      </c>
      <c r="C17" s="27">
        <v>15.96</v>
      </c>
    </row>
    <row r="18" spans="1:3" ht="21" customHeight="1">
      <c r="A18" s="27">
        <v>30202</v>
      </c>
      <c r="B18" s="57" t="s">
        <v>171</v>
      </c>
      <c r="C18" s="27">
        <v>1.79</v>
      </c>
    </row>
    <row r="19" spans="1:3" ht="21" customHeight="1">
      <c r="A19" s="27">
        <v>30304</v>
      </c>
      <c r="B19" s="57" t="s">
        <v>184</v>
      </c>
      <c r="C19" s="27">
        <v>1.97</v>
      </c>
    </row>
    <row r="20" spans="1:3" ht="21" customHeight="1">
      <c r="A20" s="27">
        <v>30206</v>
      </c>
      <c r="B20" s="57" t="s">
        <v>185</v>
      </c>
      <c r="C20" s="27">
        <v>1.28</v>
      </c>
    </row>
    <row r="21" spans="1:3" ht="21" customHeight="1">
      <c r="A21" s="27">
        <v>30207</v>
      </c>
      <c r="B21" s="57" t="s">
        <v>172</v>
      </c>
      <c r="C21" s="27">
        <v>10.15</v>
      </c>
    </row>
    <row r="22" spans="1:3" ht="21" customHeight="1">
      <c r="A22" s="27">
        <v>30209</v>
      </c>
      <c r="B22" s="57" t="s">
        <v>186</v>
      </c>
      <c r="C22" s="27">
        <v>3.21</v>
      </c>
    </row>
    <row r="23" spans="1:3" ht="21" customHeight="1">
      <c r="A23" s="27">
        <v>30211</v>
      </c>
      <c r="B23" s="57" t="s">
        <v>173</v>
      </c>
      <c r="C23" s="27">
        <v>8.08</v>
      </c>
    </row>
    <row r="24" spans="1:3" ht="21" customHeight="1">
      <c r="A24" s="27">
        <v>30213</v>
      </c>
      <c r="B24" s="57" t="s">
        <v>187</v>
      </c>
      <c r="C24" s="27">
        <v>4.04</v>
      </c>
    </row>
    <row r="25" spans="1:3" ht="21" customHeight="1">
      <c r="A25" s="27">
        <v>30214</v>
      </c>
      <c r="B25" s="57" t="s">
        <v>188</v>
      </c>
      <c r="C25" s="27">
        <v>1.32</v>
      </c>
    </row>
    <row r="26" spans="1:3" ht="21" customHeight="1">
      <c r="A26" s="27">
        <v>30215</v>
      </c>
      <c r="B26" s="57" t="s">
        <v>189</v>
      </c>
      <c r="C26" s="27">
        <v>1</v>
      </c>
    </row>
    <row r="27" spans="1:3" ht="21" customHeight="1">
      <c r="A27" s="27">
        <v>30216</v>
      </c>
      <c r="B27" s="57" t="s">
        <v>190</v>
      </c>
      <c r="C27" s="27">
        <v>0.1</v>
      </c>
    </row>
    <row r="28" spans="1:3" ht="21" customHeight="1">
      <c r="A28" s="27">
        <v>30217</v>
      </c>
      <c r="B28" s="57" t="s">
        <v>191</v>
      </c>
      <c r="C28" s="27">
        <v>0.66</v>
      </c>
    </row>
    <row r="29" spans="1:3" ht="21" customHeight="1">
      <c r="A29" s="27">
        <v>30218</v>
      </c>
      <c r="B29" s="57" t="s">
        <v>192</v>
      </c>
      <c r="C29" s="27">
        <v>0.44</v>
      </c>
    </row>
    <row r="30" spans="1:3" ht="21" customHeight="1">
      <c r="A30" s="27">
        <v>30226</v>
      </c>
      <c r="B30" s="57" t="s">
        <v>193</v>
      </c>
      <c r="C30" s="27">
        <v>10.6</v>
      </c>
    </row>
    <row r="31" spans="1:3" ht="21" customHeight="1">
      <c r="A31" s="27">
        <v>30228</v>
      </c>
      <c r="B31" s="57" t="s">
        <v>174</v>
      </c>
      <c r="C31" s="27">
        <v>32.64</v>
      </c>
    </row>
    <row r="32" spans="1:3" ht="21" customHeight="1">
      <c r="A32" s="27">
        <v>30229</v>
      </c>
      <c r="B32" s="57" t="s">
        <v>175</v>
      </c>
      <c r="C32" s="27">
        <v>21.22</v>
      </c>
    </row>
    <row r="33" spans="1:3" ht="21" customHeight="1">
      <c r="A33" s="27">
        <v>30231</v>
      </c>
      <c r="B33" s="57" t="s">
        <v>194</v>
      </c>
      <c r="C33" s="27">
        <v>3.3</v>
      </c>
    </row>
    <row r="34" spans="1:3" ht="21" customHeight="1">
      <c r="A34" s="27">
        <v>30239</v>
      </c>
      <c r="B34" s="57" t="s">
        <v>176</v>
      </c>
      <c r="C34" s="27">
        <v>67.1</v>
      </c>
    </row>
    <row r="35" spans="1:3" ht="21" customHeight="1">
      <c r="A35" s="27">
        <v>30299</v>
      </c>
      <c r="B35" s="57" t="s">
        <v>177</v>
      </c>
      <c r="C35" s="27">
        <v>8.12</v>
      </c>
    </row>
    <row r="36" spans="1:3" ht="21" customHeight="1">
      <c r="A36" s="29">
        <v>303</v>
      </c>
      <c r="B36" s="75" t="s">
        <v>195</v>
      </c>
      <c r="C36" s="27">
        <v>10175.46</v>
      </c>
    </row>
    <row r="37" spans="1:3" ht="21" customHeight="1">
      <c r="A37" s="27">
        <v>30301</v>
      </c>
      <c r="B37" s="57" t="s">
        <v>178</v>
      </c>
      <c r="C37" s="27">
        <v>2.32</v>
      </c>
    </row>
    <row r="38" spans="1:3" ht="21" customHeight="1">
      <c r="A38" s="27">
        <v>30302</v>
      </c>
      <c r="B38" s="57" t="s">
        <v>179</v>
      </c>
      <c r="C38" s="27">
        <v>4552.38</v>
      </c>
    </row>
    <row r="39" spans="1:3" ht="21" customHeight="1">
      <c r="A39" s="27">
        <v>30304</v>
      </c>
      <c r="B39" s="57" t="s">
        <v>196</v>
      </c>
      <c r="C39" s="27">
        <v>143.74</v>
      </c>
    </row>
    <row r="40" spans="1:3" ht="21" customHeight="1">
      <c r="A40" s="27">
        <v>30305</v>
      </c>
      <c r="B40" s="57" t="s">
        <v>180</v>
      </c>
      <c r="C40" s="27">
        <v>45.89</v>
      </c>
    </row>
    <row r="41" spans="1:3" ht="21" customHeight="1">
      <c r="A41" s="27">
        <v>30309</v>
      </c>
      <c r="B41" s="57" t="s">
        <v>197</v>
      </c>
      <c r="C41" s="27">
        <v>1.59</v>
      </c>
    </row>
    <row r="42" spans="1:3" ht="21" customHeight="1">
      <c r="A42" s="27">
        <v>30311</v>
      </c>
      <c r="B42" s="57" t="s">
        <v>181</v>
      </c>
      <c r="C42" s="27">
        <v>2796.51</v>
      </c>
    </row>
    <row r="43" spans="1:3" ht="21" customHeight="1">
      <c r="A43" s="27">
        <v>30312</v>
      </c>
      <c r="B43" s="57" t="s">
        <v>198</v>
      </c>
      <c r="C43" s="27">
        <v>63.38</v>
      </c>
    </row>
    <row r="44" spans="1:3" ht="21" customHeight="1">
      <c r="A44" s="27">
        <v>30313</v>
      </c>
      <c r="B44" s="57" t="s">
        <v>199</v>
      </c>
      <c r="C44" s="27">
        <v>2260.14</v>
      </c>
    </row>
    <row r="45" spans="1:3" ht="21" customHeight="1">
      <c r="A45" s="27">
        <v>30399</v>
      </c>
      <c r="B45" s="57" t="s">
        <v>182</v>
      </c>
      <c r="C45" s="27">
        <v>309.51</v>
      </c>
    </row>
  </sheetData>
  <mergeCells count="3">
    <mergeCell ref="A5:B5"/>
    <mergeCell ref="A3:C3"/>
    <mergeCell ref="C5:C6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4">
      <selection activeCell="A9" sqref="A9"/>
    </sheetView>
  </sheetViews>
  <sheetFormatPr defaultColWidth="9.00390625" defaultRowHeight="14.25"/>
  <cols>
    <col min="1" max="1" width="24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</cols>
  <sheetData>
    <row r="1" ht="14.25">
      <c r="A1" s="14" t="s">
        <v>88</v>
      </c>
    </row>
    <row r="2" spans="1:13" ht="14.25">
      <c r="A2" s="15"/>
      <c r="C2" s="16"/>
      <c r="D2" s="2"/>
      <c r="K2" s="98"/>
      <c r="L2" s="99"/>
      <c r="M2" s="68" t="s">
        <v>81</v>
      </c>
    </row>
    <row r="3" spans="1:12" ht="30" customHeight="1">
      <c r="A3" s="106" t="s">
        <v>107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3" ht="16.5" customHeight="1">
      <c r="A4" s="58" t="s">
        <v>162</v>
      </c>
      <c r="B4" s="24"/>
      <c r="C4" s="24"/>
      <c r="D4" s="24"/>
      <c r="E4" s="24"/>
      <c r="F4" s="24"/>
      <c r="G4" s="24"/>
      <c r="H4" s="24"/>
      <c r="I4" s="24"/>
      <c r="J4" s="24"/>
      <c r="K4" s="107" t="s">
        <v>2</v>
      </c>
      <c r="L4" s="108"/>
      <c r="M4" s="109"/>
    </row>
    <row r="5" spans="1:13" ht="18" customHeight="1">
      <c r="A5" s="102" t="s">
        <v>32</v>
      </c>
      <c r="B5" s="100" t="s">
        <v>33</v>
      </c>
      <c r="C5" s="92" t="s">
        <v>35</v>
      </c>
      <c r="D5" s="104"/>
      <c r="E5" s="105"/>
      <c r="F5" s="100" t="s">
        <v>77</v>
      </c>
      <c r="G5" s="100" t="s">
        <v>78</v>
      </c>
      <c r="H5" s="100" t="s">
        <v>36</v>
      </c>
      <c r="I5" s="100" t="s">
        <v>37</v>
      </c>
      <c r="J5" s="100" t="s">
        <v>38</v>
      </c>
      <c r="K5" s="100" t="s">
        <v>39</v>
      </c>
      <c r="L5" s="100" t="s">
        <v>40</v>
      </c>
      <c r="M5" s="100" t="s">
        <v>34</v>
      </c>
    </row>
    <row r="6" spans="1:13" ht="51" customHeight="1">
      <c r="A6" s="103"/>
      <c r="B6" s="100"/>
      <c r="C6" s="57" t="s">
        <v>41</v>
      </c>
      <c r="D6" s="57" t="s">
        <v>101</v>
      </c>
      <c r="E6" s="57" t="s">
        <v>102</v>
      </c>
      <c r="F6" s="101"/>
      <c r="G6" s="101"/>
      <c r="H6" s="101"/>
      <c r="I6" s="101"/>
      <c r="J6" s="101"/>
      <c r="K6" s="101"/>
      <c r="L6" s="101"/>
      <c r="M6" s="100"/>
    </row>
    <row r="7" spans="1:13" ht="21" customHeight="1">
      <c r="A7" s="27" t="s">
        <v>42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</row>
    <row r="8" spans="1:13" ht="21" customHeight="1">
      <c r="A8" s="27" t="s">
        <v>41</v>
      </c>
      <c r="B8" s="23">
        <f>B9</f>
        <v>58374.03</v>
      </c>
      <c r="C8" s="23">
        <f aca="true" t="shared" si="0" ref="C8:M8">C9</f>
        <v>57091.29</v>
      </c>
      <c r="D8" s="23">
        <f t="shared" si="0"/>
        <v>56829.6</v>
      </c>
      <c r="E8" s="23">
        <f t="shared" si="0"/>
        <v>261.69</v>
      </c>
      <c r="F8" s="23"/>
      <c r="G8" s="23"/>
      <c r="H8" s="23"/>
      <c r="I8" s="23">
        <f t="shared" si="0"/>
        <v>270.95</v>
      </c>
      <c r="J8" s="23"/>
      <c r="K8" s="23"/>
      <c r="L8" s="23">
        <f t="shared" si="0"/>
        <v>624.08</v>
      </c>
      <c r="M8" s="23">
        <f t="shared" si="0"/>
        <v>387.71</v>
      </c>
    </row>
    <row r="9" spans="1:13" ht="21" customHeight="1">
      <c r="A9" s="23" t="s">
        <v>159</v>
      </c>
      <c r="B9" s="23">
        <f>C9+I9+L9+M9</f>
        <v>58374.03</v>
      </c>
      <c r="C9" s="23">
        <v>57091.29</v>
      </c>
      <c r="D9" s="23">
        <f>C9-E9</f>
        <v>56829.6</v>
      </c>
      <c r="E9" s="23">
        <v>261.69</v>
      </c>
      <c r="F9" s="23"/>
      <c r="G9" s="23"/>
      <c r="H9" s="23"/>
      <c r="I9" s="23">
        <v>270.95</v>
      </c>
      <c r="J9" s="23"/>
      <c r="K9" s="23"/>
      <c r="L9" s="23">
        <v>624.08</v>
      </c>
      <c r="M9" s="23">
        <v>387.71</v>
      </c>
    </row>
    <row r="10" spans="1:13" ht="21" customHeight="1">
      <c r="A10" s="23" t="s">
        <v>160</v>
      </c>
      <c r="B10" s="23">
        <f>C10+I10+L10+M10</f>
        <v>5906.3099999999995</v>
      </c>
      <c r="C10" s="23">
        <v>5652.28</v>
      </c>
      <c r="D10" s="23">
        <f>C10-E10</f>
        <v>5463.58</v>
      </c>
      <c r="E10" s="23">
        <v>188.7</v>
      </c>
      <c r="F10" s="23"/>
      <c r="G10" s="23"/>
      <c r="H10" s="23"/>
      <c r="I10" s="23"/>
      <c r="J10" s="23"/>
      <c r="K10" s="23"/>
      <c r="L10" s="23"/>
      <c r="M10" s="23">
        <v>254.03</v>
      </c>
    </row>
    <row r="11" spans="1:13" ht="21" customHeight="1">
      <c r="A11" s="23" t="s">
        <v>161</v>
      </c>
      <c r="B11" s="23">
        <f>B9-B10</f>
        <v>52467.72</v>
      </c>
      <c r="C11" s="23">
        <f aca="true" t="shared" si="1" ref="C11:M11">C9-C10</f>
        <v>51439.01</v>
      </c>
      <c r="D11" s="23">
        <f t="shared" si="1"/>
        <v>51366.02</v>
      </c>
      <c r="E11" s="23">
        <f t="shared" si="1"/>
        <v>72.99000000000001</v>
      </c>
      <c r="F11" s="23"/>
      <c r="G11" s="23"/>
      <c r="H11" s="23"/>
      <c r="I11" s="23">
        <f t="shared" si="1"/>
        <v>270.95</v>
      </c>
      <c r="J11" s="23"/>
      <c r="K11" s="23"/>
      <c r="L11" s="23">
        <f t="shared" si="1"/>
        <v>624.08</v>
      </c>
      <c r="M11" s="23">
        <f t="shared" si="1"/>
        <v>133.67999999999998</v>
      </c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3" ht="14.25">
      <c r="A20" s="80"/>
      <c r="B20" s="80"/>
      <c r="C20" s="26"/>
    </row>
  </sheetData>
  <mergeCells count="15">
    <mergeCell ref="A5:A6"/>
    <mergeCell ref="C5:E5"/>
    <mergeCell ref="A20:B20"/>
    <mergeCell ref="A3:L3"/>
    <mergeCell ref="F5:F6"/>
    <mergeCell ref="G5:G6"/>
    <mergeCell ref="H5:H6"/>
    <mergeCell ref="B5:B6"/>
    <mergeCell ref="K4:M4"/>
    <mergeCell ref="M5:M6"/>
    <mergeCell ref="K2:L2"/>
    <mergeCell ref="I5:I6"/>
    <mergeCell ref="J5:J6"/>
    <mergeCell ref="K5:K6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15" sqref="D15"/>
    </sheetView>
  </sheetViews>
  <sheetFormatPr defaultColWidth="9.00390625" defaultRowHeight="14.25"/>
  <cols>
    <col min="1" max="1" width="22.75390625" style="0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4.25">
      <c r="A1" s="14" t="s">
        <v>88</v>
      </c>
    </row>
    <row r="2" ht="14.25">
      <c r="H2" s="61" t="s">
        <v>83</v>
      </c>
    </row>
    <row r="3" spans="1:8" ht="29.25" customHeight="1">
      <c r="A3" s="77" t="s">
        <v>108</v>
      </c>
      <c r="B3" s="78"/>
      <c r="C3" s="78"/>
      <c r="D3" s="78"/>
      <c r="E3" s="78"/>
      <c r="F3" s="78"/>
      <c r="G3" s="78"/>
      <c r="H3" s="78"/>
    </row>
    <row r="4" spans="1:8" ht="27" customHeight="1">
      <c r="A4" s="69" t="s">
        <v>82</v>
      </c>
      <c r="B4" s="24"/>
      <c r="C4" s="24"/>
      <c r="D4" s="24"/>
      <c r="E4" s="24"/>
      <c r="F4" s="24"/>
      <c r="G4" s="24"/>
      <c r="H4" s="62" t="s">
        <v>52</v>
      </c>
    </row>
    <row r="5" spans="1:8" ht="14.25" customHeight="1">
      <c r="A5" s="102" t="s">
        <v>53</v>
      </c>
      <c r="B5" s="100" t="s">
        <v>54</v>
      </c>
      <c r="C5" s="92" t="s">
        <v>49</v>
      </c>
      <c r="D5" s="93"/>
      <c r="E5" s="100" t="s">
        <v>50</v>
      </c>
      <c r="F5" s="100" t="s">
        <v>57</v>
      </c>
      <c r="G5" s="100" t="s">
        <v>58</v>
      </c>
      <c r="H5" s="100" t="s">
        <v>59</v>
      </c>
    </row>
    <row r="6" spans="1:8" ht="21.75" customHeight="1">
      <c r="A6" s="103"/>
      <c r="B6" s="100"/>
      <c r="C6" s="57" t="s">
        <v>55</v>
      </c>
      <c r="D6" s="57" t="s">
        <v>56</v>
      </c>
      <c r="E6" s="101"/>
      <c r="F6" s="101"/>
      <c r="G6" s="101"/>
      <c r="H6" s="101"/>
    </row>
    <row r="7" spans="1:8" ht="14.25">
      <c r="A7" s="27" t="s">
        <v>51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8" ht="14.25">
      <c r="A8" s="27" t="s">
        <v>48</v>
      </c>
      <c r="B8" s="27"/>
      <c r="C8" s="27"/>
      <c r="D8" s="27"/>
      <c r="E8" s="27"/>
      <c r="F8" s="27"/>
      <c r="G8" s="27"/>
      <c r="H8" s="27"/>
    </row>
    <row r="9" spans="1:8" ht="14.25">
      <c r="A9" s="23" t="s">
        <v>159</v>
      </c>
      <c r="B9" s="27">
        <f>C9+D9+E9</f>
        <v>58001.03999999999</v>
      </c>
      <c r="C9" s="27">
        <v>36243.03</v>
      </c>
      <c r="D9" s="27">
        <v>811.95</v>
      </c>
      <c r="E9" s="27">
        <v>20946.06</v>
      </c>
      <c r="F9" s="27"/>
      <c r="G9" s="27"/>
      <c r="H9" s="27"/>
    </row>
    <row r="10" spans="1:8" ht="14.25">
      <c r="A10" s="23" t="s">
        <v>160</v>
      </c>
      <c r="B10" s="27">
        <f>C10+D10+E10</f>
        <v>5767.69</v>
      </c>
      <c r="C10" s="27">
        <v>994.54</v>
      </c>
      <c r="D10" s="27">
        <v>143.74</v>
      </c>
      <c r="E10" s="27">
        <v>4629.41</v>
      </c>
      <c r="F10" s="27"/>
      <c r="G10" s="27"/>
      <c r="H10" s="27"/>
    </row>
    <row r="11" spans="1:8" ht="14.25">
      <c r="A11" s="23" t="s">
        <v>161</v>
      </c>
      <c r="B11" s="27">
        <f>B9-B10</f>
        <v>52233.34999999999</v>
      </c>
      <c r="C11" s="27">
        <f>C9-C10</f>
        <v>35248.49</v>
      </c>
      <c r="D11" s="27">
        <f>D9-D10</f>
        <v>668.21</v>
      </c>
      <c r="E11" s="27">
        <f>E9-E10</f>
        <v>16316.650000000001</v>
      </c>
      <c r="F11" s="27"/>
      <c r="G11" s="27"/>
      <c r="H11" s="27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76"/>
      <c r="B28" s="76"/>
      <c r="C28" s="76"/>
      <c r="D28" s="76"/>
      <c r="E28" s="56"/>
      <c r="F28" s="56"/>
      <c r="G28" s="56"/>
      <c r="H28" s="56"/>
    </row>
  </sheetData>
  <mergeCells count="9">
    <mergeCell ref="B5:B6"/>
    <mergeCell ref="C5:D5"/>
    <mergeCell ref="A28:D28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4.25">
      <c r="A1" s="81" t="s">
        <v>88</v>
      </c>
      <c r="B1" s="81"/>
    </row>
    <row r="2" spans="1:2" ht="16.5" customHeight="1">
      <c r="A2" s="1"/>
      <c r="B2" s="8" t="s">
        <v>74</v>
      </c>
    </row>
    <row r="3" spans="1:2" ht="27">
      <c r="A3" s="94" t="s">
        <v>109</v>
      </c>
      <c r="B3" s="94"/>
    </row>
    <row r="4" spans="1:2" ht="18.75">
      <c r="A4" s="79" t="s">
        <v>111</v>
      </c>
      <c r="B4" s="79"/>
    </row>
    <row r="5" spans="1:2" ht="17.25" customHeight="1">
      <c r="A5" s="3" t="s">
        <v>1</v>
      </c>
      <c r="B5" s="61" t="s">
        <v>2</v>
      </c>
    </row>
    <row r="6" spans="1:2" ht="21" customHeight="1">
      <c r="A6" s="27" t="s">
        <v>60</v>
      </c>
      <c r="B6" s="27" t="s">
        <v>110</v>
      </c>
    </row>
    <row r="7" spans="1:2" ht="21" customHeight="1">
      <c r="A7" s="27" t="s">
        <v>24</v>
      </c>
      <c r="B7" s="23">
        <f>B8+B9+B10</f>
        <v>40.78</v>
      </c>
    </row>
    <row r="8" spans="1:2" ht="21" customHeight="1">
      <c r="A8" s="23" t="s">
        <v>61</v>
      </c>
      <c r="B8" s="27"/>
    </row>
    <row r="9" spans="1:2" ht="21" customHeight="1">
      <c r="A9" s="23" t="s">
        <v>62</v>
      </c>
      <c r="B9" s="23">
        <v>2.51</v>
      </c>
    </row>
    <row r="10" spans="1:2" ht="21" customHeight="1">
      <c r="A10" s="23" t="s">
        <v>63</v>
      </c>
      <c r="B10" s="23">
        <f>B11+B12</f>
        <v>38.27</v>
      </c>
    </row>
    <row r="11" spans="1:2" ht="21" customHeight="1">
      <c r="A11" s="32" t="s">
        <v>64</v>
      </c>
      <c r="B11" s="23"/>
    </row>
    <row r="12" spans="1:2" ht="21" customHeight="1">
      <c r="A12" s="32" t="s">
        <v>65</v>
      </c>
      <c r="B12" s="23">
        <v>38.27</v>
      </c>
    </row>
  </sheetData>
  <mergeCells count="3">
    <mergeCell ref="A1:B1"/>
    <mergeCell ref="A3:B3"/>
    <mergeCell ref="A4:B4"/>
  </mergeCells>
  <printOptions/>
  <pageMargins left="2.0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宗珵(zongc)/nbjbq</cp:lastModifiedBy>
  <cp:lastPrinted>2016-02-17T05:39:40Z</cp:lastPrinted>
  <dcterms:created xsi:type="dcterms:W3CDTF">2013-02-18T08:49:03Z</dcterms:created>
  <dcterms:modified xsi:type="dcterms:W3CDTF">2016-12-30T07:15:01Z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