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2" activeTab="2"/>
  </bookViews>
  <sheets>
    <sheet name="01收支总表" sheetId="1" r:id="rId1"/>
    <sheet name="02财政拨款收支表" sheetId="2" r:id="rId2"/>
    <sheet name="03财政拨款支出预算表" sheetId="3" r:id="rId3"/>
    <sheet name="04基本支出预算表" sheetId="4" r:id="rId4"/>
    <sheet name="05收入总表" sheetId="5" r:id="rId5"/>
    <sheet name="06支出总表" sheetId="6" r:id="rId6"/>
    <sheet name="07三公经费预算表" sheetId="7" r:id="rId7"/>
  </sheets>
  <definedNames>
    <definedName name="_xlnm.Print_Titles" localSheetId="3">'04基本支出预算表'!$1:$7</definedName>
  </definedNames>
  <calcPr fullCalcOnLoad="1"/>
</workbook>
</file>

<file path=xl/sharedStrings.xml><?xml version="1.0" encoding="utf-8"?>
<sst xmlns="http://schemas.openxmlformats.org/spreadsheetml/2006/main" count="328" uniqueCount="228">
  <si>
    <t>表01</t>
  </si>
  <si>
    <t>部门名称</t>
  </si>
  <si>
    <t>单位：万元</t>
  </si>
  <si>
    <t>收                    入</t>
  </si>
  <si>
    <t>支                    出</t>
  </si>
  <si>
    <t>项目</t>
  </si>
  <si>
    <t>预算数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</si>
  <si>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</si>
  <si>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</si>
  <si>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</si>
  <si>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</si>
  <si>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</si>
  <si>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</si>
  <si>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</si>
  <si>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</si>
  <si>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</si>
  <si>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</si>
  <si>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</si>
  <si>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</si>
  <si>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</si>
  <si>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</si>
  <si>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</si>
  <si>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</si>
  <si>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</si>
  <si>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</si>
  <si>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</si>
  <si>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</si>
  <si>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</si>
  <si>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</si>
  <si>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</si>
  <si>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**</t>
  </si>
  <si>
    <t>合计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</si>
  <si>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</si>
  <si>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</si>
  <si>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</si>
  <si>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</si>
  <si>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</si>
  <si>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</si>
  <si>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</si>
  <si>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</si>
  <si>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</si>
  <si>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</si>
  <si>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</si>
  <si>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</si>
  <si>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</si>
  <si>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</si>
  <si>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一般公共预算拨款</t>
  </si>
  <si>
    <t>政府性基金预算拨款</t>
  </si>
  <si>
    <t>一、财政拨款</t>
  </si>
  <si>
    <t xml:space="preserve">    一般公共预算拨款</t>
  </si>
  <si>
    <t xml:space="preserve">    政府性基金预算拨款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</si>
  <si>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</si>
  <si>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</si>
  <si>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</si>
  <si>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</si>
  <si>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</si>
  <si>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</si>
  <si>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</si>
  <si>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</si>
  <si>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</si>
  <si>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</si>
  <si>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**</t>
  </si>
  <si>
    <t>单位：万元</t>
  </si>
  <si>
    <t>2016年预算数</t>
  </si>
  <si>
    <t>预算数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</si>
  <si>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</si>
  <si>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</si>
  <si>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</si>
  <si>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</si>
  <si>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</si>
  <si>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</si>
  <si>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</si>
  <si>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</si>
  <si>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</si>
  <si>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</si>
  <si>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</si>
  <si>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</si>
  <si>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</si>
  <si>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</si>
  <si>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</si>
  <si>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>科目细化至支出功能分类的项级科目</t>
  </si>
  <si>
    <t>一般公共预算财政拨款</t>
  </si>
  <si>
    <t>其中：政府性基金预算结转</t>
  </si>
  <si>
    <t xml:space="preserve">     </t>
  </si>
  <si>
    <t>一、本年收入</t>
  </si>
  <si>
    <t>二、上年结转</t>
  </si>
  <si>
    <t xml:space="preserve">    政府性基金预算结转</t>
  </si>
  <si>
    <t>一、本年支出</t>
  </si>
  <si>
    <t>二、结转下年</t>
  </si>
  <si>
    <t>合计</t>
  </si>
  <si>
    <t>政府性基金预算财政拨款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</si>
  <si>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</si>
  <si>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</si>
  <si>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</si>
  <si>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</si>
  <si>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</si>
  <si>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</si>
  <si>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</si>
  <si>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</si>
  <si>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部门名称</t>
  </si>
  <si>
    <t>表06</t>
  </si>
  <si>
    <t xml:space="preserve">     专户资金结转</t>
  </si>
  <si>
    <t>本年一般公共预算财政拨款</t>
  </si>
  <si>
    <t>本年政府性基金预算财政拨款</t>
  </si>
  <si>
    <t>合计</t>
  </si>
  <si>
    <t>2016年“三公”经费财政拨款预算表</t>
  </si>
  <si>
    <t>（一般公共预算口径）</t>
  </si>
  <si>
    <t>科目细化至支出经济分类的款级科目</t>
  </si>
  <si>
    <t>科目细化至支出功能分类的类级科目</t>
  </si>
  <si>
    <t>科目均细化至支出功能分类的项级科目</t>
  </si>
  <si>
    <t>附件3：部门预算公开表式</t>
  </si>
  <si>
    <t>2016年区级部门收支预算总表</t>
  </si>
  <si>
    <t>附件3：区级部门预算公开表式</t>
  </si>
  <si>
    <t>附件3：区级部门预算公开表式</t>
  </si>
  <si>
    <t>2016年区级部门支出预算总表</t>
  </si>
  <si>
    <t>2016年区级部门收入预算总表</t>
  </si>
  <si>
    <t>2016年区级部门一般公共预算基本支出预算表</t>
  </si>
  <si>
    <t>2016年区级部门财政拨款支出预算表</t>
  </si>
  <si>
    <t>2016年区级部门财政拨款收支预算表</t>
  </si>
  <si>
    <t>由区政府统筹安排控制</t>
  </si>
  <si>
    <t>1989.04.</t>
  </si>
  <si>
    <t>一、教育支出</t>
  </si>
  <si>
    <t>1、教育管理事务</t>
  </si>
  <si>
    <t xml:space="preserve">   （1） 行政运行</t>
  </si>
  <si>
    <t>2、普通教育</t>
  </si>
  <si>
    <t>（1）学前教育</t>
  </si>
  <si>
    <t>(2)小学教育</t>
  </si>
  <si>
    <t>(3)初中教育</t>
  </si>
  <si>
    <t>(4)高中教育</t>
  </si>
  <si>
    <t>(5)其他普通教育</t>
  </si>
  <si>
    <t>3、成人教育</t>
  </si>
  <si>
    <t>(1)其他成人教育支出</t>
  </si>
  <si>
    <t>（1）其他教育费附加安排的支出</t>
  </si>
  <si>
    <t>4、教育费附加安排的支出</t>
  </si>
  <si>
    <t>二、文化体育与传媒支出</t>
  </si>
  <si>
    <t>1、体育</t>
  </si>
  <si>
    <t>（1）群众体育</t>
  </si>
  <si>
    <t>2、其他文化体育与传媒支出</t>
  </si>
  <si>
    <t>(1)其他文化体育与传媒支出</t>
  </si>
  <si>
    <t>三、农林水支出</t>
  </si>
  <si>
    <t>1、农业</t>
  </si>
  <si>
    <t>(1)其他农业支出</t>
  </si>
  <si>
    <t>四、其他支出</t>
  </si>
  <si>
    <t>1、彩票公益金及对应专项债务收入安排的支出</t>
  </si>
  <si>
    <t>(1)用于体育事业的彩票公益金支出</t>
  </si>
  <si>
    <t>(2)用于教育事业的彩票公益金支出</t>
  </si>
  <si>
    <t>1、教育支出</t>
  </si>
  <si>
    <t>2、文化体育与传媒支出</t>
  </si>
  <si>
    <t>3、农林水支出</t>
  </si>
  <si>
    <t>4、其他支出</t>
  </si>
  <si>
    <t>部门名称:江北区教育局</t>
  </si>
  <si>
    <t>部门名称：江北区教育局</t>
  </si>
  <si>
    <t>（1）行政运行</t>
  </si>
  <si>
    <t>2050101</t>
  </si>
  <si>
    <t>20501</t>
  </si>
  <si>
    <t>20502</t>
  </si>
  <si>
    <t>部门名称:江北区教育局</t>
  </si>
  <si>
    <t>工资福利支出</t>
  </si>
  <si>
    <t>商品和服务支出</t>
  </si>
  <si>
    <t>对个人和家庭的补助支出</t>
  </si>
  <si>
    <t>宁波市江北区教育局</t>
  </si>
  <si>
    <t xml:space="preserve">  宁波市江北区教育局本级</t>
  </si>
  <si>
    <t xml:space="preserve">  宁波市江北区教育局教研室</t>
  </si>
  <si>
    <t xml:space="preserve">  宁波市江北区社区教育学院</t>
  </si>
  <si>
    <t xml:space="preserve">  宁波市惠贞书院</t>
  </si>
  <si>
    <t xml:space="preserve">  宁波市江北区实验中学</t>
  </si>
  <si>
    <t xml:space="preserve">  宁波市江北中学</t>
  </si>
  <si>
    <t xml:space="preserve">  宁波市孔浦中学</t>
  </si>
  <si>
    <t xml:space="preserve">  宁波绿梅中学</t>
  </si>
  <si>
    <t xml:space="preserve">  宁波市庄桥中学</t>
  </si>
  <si>
    <t xml:space="preserve">  宁波市洪塘中学</t>
  </si>
  <si>
    <t xml:space="preserve">  宁波市江北甬港幼儿园</t>
  </si>
  <si>
    <t xml:space="preserve">  修人学校</t>
  </si>
  <si>
    <t xml:space="preserve">  宁波市江北区新城外国语学校</t>
  </si>
  <si>
    <t xml:space="preserve">  宁波市江北区实验小学</t>
  </si>
  <si>
    <t xml:space="preserve">  宁波市江北区中心小学</t>
  </si>
  <si>
    <t xml:space="preserve">  宁波市江北区第二实验小学</t>
  </si>
  <si>
    <t xml:space="preserve">  宁波市唐弢学校</t>
  </si>
  <si>
    <t xml:space="preserve">  宁波市江北区庄桥中心小学</t>
  </si>
  <si>
    <t xml:space="preserve">  宁波市江北区洪塘中心小学</t>
  </si>
  <si>
    <t xml:space="preserve">  宁波市江北区慈城中心小学</t>
  </si>
  <si>
    <t xml:space="preserve">  宁波市江北区中城小学</t>
  </si>
  <si>
    <t xml:space="preserve">  宁波市江北区中心幼儿园</t>
  </si>
  <si>
    <t xml:space="preserve">  江北区育才小学</t>
  </si>
  <si>
    <t xml:space="preserve">  江北区广厦小学</t>
  </si>
  <si>
    <t xml:space="preserve">  江北区怡江小学</t>
  </si>
  <si>
    <t xml:space="preserve">  江北区士康小学</t>
  </si>
  <si>
    <t xml:space="preserve">  江北区红梅小学</t>
  </si>
  <si>
    <t xml:space="preserve">  江北区裘市小学</t>
  </si>
  <si>
    <t xml:space="preserve">  江北区费市小学</t>
  </si>
  <si>
    <t xml:space="preserve">  江北区泗洲路小学</t>
  </si>
  <si>
    <t xml:space="preserve">  江北区妙山小学</t>
  </si>
  <si>
    <t xml:space="preserve">  江北区绿梅幼儿园</t>
  </si>
  <si>
    <t xml:space="preserve">  江北区祥星幼儿园</t>
  </si>
  <si>
    <t xml:space="preserve">  江北区东方幼儿园</t>
  </si>
  <si>
    <t xml:space="preserve">  江北区怡江幼儿园</t>
  </si>
  <si>
    <t xml:space="preserve">  江北区槐树幼儿园</t>
  </si>
  <si>
    <t xml:space="preserve">  江北区倡棋幼儿园</t>
  </si>
  <si>
    <t xml:space="preserve">  学生资助中心</t>
  </si>
  <si>
    <t xml:space="preserve">  江北区老年大学</t>
  </si>
  <si>
    <t xml:space="preserve">  江北区实验幼儿园</t>
  </si>
  <si>
    <t xml:space="preserve">  宁波市江北区育才实验学校</t>
  </si>
  <si>
    <t xml:space="preserve">  宁波市江北外国语学校</t>
  </si>
  <si>
    <t xml:space="preserve">  宁波市江北区洪塘实验学校</t>
  </si>
  <si>
    <t>部门名称:江北区教育局</t>
  </si>
  <si>
    <t>基本工资</t>
  </si>
  <si>
    <t>津贴补贴</t>
  </si>
  <si>
    <t>社会保障缴费</t>
  </si>
  <si>
    <t>绩效工资</t>
  </si>
  <si>
    <t>其他工资福利支出</t>
  </si>
  <si>
    <t>办公费</t>
  </si>
  <si>
    <t>印刷费</t>
  </si>
  <si>
    <t>邮电费</t>
  </si>
  <si>
    <t>差旅费</t>
  </si>
  <si>
    <t>因公出国(境)费用</t>
  </si>
  <si>
    <t>培训费</t>
  </si>
  <si>
    <t>公务接待费</t>
  </si>
  <si>
    <t>工会经费</t>
  </si>
  <si>
    <t>福利费</t>
  </si>
  <si>
    <t>其他商品服务支邮</t>
  </si>
  <si>
    <t>其他交通费</t>
  </si>
  <si>
    <t>离休费</t>
  </si>
  <si>
    <t>退休费</t>
  </si>
  <si>
    <t>生活补助</t>
  </si>
  <si>
    <t>住房公积金</t>
  </si>
  <si>
    <t>提租补贴</t>
  </si>
  <si>
    <t>购房补贴</t>
  </si>
  <si>
    <t>其他对个人和家庭的补助支出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</si>
</sst>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</numFmts>
  <fonts count="4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right" vertical="center" wrapText="1"/>
    </xf>
    <xf numFmtId="176" fontId="4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zoomScalePageLayoutView="0" workbookViewId="0" topLeftCell="A3">
      <selection activeCell="D10" sqref="D10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3.1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110</v>
      </c>
    </row>
    <row r="2" spans="1:4" ht="15" customHeight="1">
      <c r="A2" s="15"/>
      <c r="D2" s="16" t="s">
        <v>0</v>
      </c>
    </row>
    <row r="3" spans="1:253" s="25" customFormat="1" ht="28.5" customHeight="1">
      <c r="A3" s="43" t="s">
        <v>111</v>
      </c>
      <c r="B3" s="43"/>
      <c r="C3" s="44"/>
      <c r="D3" s="4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55" t="s">
        <v>150</v>
      </c>
      <c r="B4" s="3"/>
      <c r="C4" s="3"/>
      <c r="D4" s="56" t="s">
        <v>2</v>
      </c>
      <c r="H4" s="17"/>
      <c r="I4" s="17"/>
      <c r="J4" s="17"/>
      <c r="K4" s="17"/>
      <c r="L4" s="17"/>
    </row>
    <row r="5" spans="1:20" ht="21" customHeight="1">
      <c r="A5" s="33" t="s">
        <v>3</v>
      </c>
      <c r="B5" s="34"/>
      <c r="C5" s="33" t="s">
        <v>4</v>
      </c>
      <c r="D5" s="35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6" t="s">
        <v>5</v>
      </c>
      <c r="B6" s="36" t="s">
        <v>6</v>
      </c>
      <c r="C6" s="36" t="s">
        <v>5</v>
      </c>
      <c r="D6" s="37" t="s">
        <v>6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48</v>
      </c>
      <c r="B7" s="27">
        <v>54229</v>
      </c>
      <c r="C7" s="28" t="s">
        <v>121</v>
      </c>
      <c r="D7" s="27">
        <f>D8+D10+D16+D18</f>
        <v>55507.37</v>
      </c>
      <c r="E7" s="17"/>
      <c r="F7" s="17"/>
      <c r="G7" s="18"/>
      <c r="J7" s="17"/>
      <c r="K7" s="19" t="s">
        <v>7</v>
      </c>
      <c r="L7" s="20" t="s">
        <v>8</v>
      </c>
      <c r="M7" s="20" t="s">
        <v>9</v>
      </c>
      <c r="N7" s="20" t="s">
        <v>10</v>
      </c>
      <c r="O7" s="19" t="s">
        <v>11</v>
      </c>
      <c r="P7" s="19" t="s">
        <v>12</v>
      </c>
      <c r="Q7" s="20" t="s">
        <v>13</v>
      </c>
      <c r="R7" s="19" t="s">
        <v>14</v>
      </c>
      <c r="S7" s="20" t="s">
        <v>15</v>
      </c>
      <c r="T7" s="22" t="s">
        <v>16</v>
      </c>
      <c r="U7" s="19" t="s">
        <v>15</v>
      </c>
      <c r="V7" s="19" t="s">
        <v>15</v>
      </c>
      <c r="W7" s="19" t="s">
        <v>17</v>
      </c>
      <c r="X7" s="19" t="s">
        <v>18</v>
      </c>
    </row>
    <row r="8" spans="1:28" ht="21" customHeight="1">
      <c r="A8" s="23" t="s">
        <v>49</v>
      </c>
      <c r="B8" s="27">
        <v>54229</v>
      </c>
      <c r="C8" s="28" t="s">
        <v>122</v>
      </c>
      <c r="D8" s="27">
        <v>288.05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50</v>
      </c>
      <c r="B9" s="27"/>
      <c r="C9" s="28" t="s">
        <v>123</v>
      </c>
      <c r="D9" s="27">
        <v>288.05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92</v>
      </c>
      <c r="B10" s="27"/>
      <c r="C10" s="28" t="s">
        <v>124</v>
      </c>
      <c r="D10" s="27">
        <v>50875.42</v>
      </c>
      <c r="E10" s="17"/>
      <c r="O10" s="17"/>
      <c r="P10" s="17"/>
      <c r="Q10" s="17"/>
      <c r="R10" s="17"/>
      <c r="S10" s="17"/>
      <c r="T10" s="17"/>
      <c r="AB10" s="17"/>
    </row>
    <row r="11" spans="1:31" ht="30" customHeight="1">
      <c r="A11" s="38" t="s">
        <v>93</v>
      </c>
      <c r="B11" s="27"/>
      <c r="C11" s="28" t="s">
        <v>125</v>
      </c>
      <c r="D11" s="27">
        <v>5868.87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8" t="s">
        <v>19</v>
      </c>
      <c r="B12" s="29"/>
      <c r="C12" s="28" t="s">
        <v>126</v>
      </c>
      <c r="D12" s="27">
        <v>21308.96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8" t="s">
        <v>20</v>
      </c>
      <c r="B13" s="29"/>
      <c r="C13" s="28" t="s">
        <v>127</v>
      </c>
      <c r="D13" s="27">
        <v>17690.37</v>
      </c>
      <c r="E13" s="17"/>
      <c r="G13" s="17"/>
      <c r="I13" s="17"/>
    </row>
    <row r="14" spans="1:9" ht="21" customHeight="1">
      <c r="A14" s="38"/>
      <c r="B14" s="29"/>
      <c r="C14" s="28" t="s">
        <v>128</v>
      </c>
      <c r="D14" s="27">
        <v>16.09</v>
      </c>
      <c r="E14" s="17"/>
      <c r="G14" s="17"/>
      <c r="I14" s="17"/>
    </row>
    <row r="15" spans="1:9" ht="21" customHeight="1">
      <c r="A15" s="38"/>
      <c r="B15" s="29"/>
      <c r="C15" s="28" t="s">
        <v>129</v>
      </c>
      <c r="D15" s="27">
        <v>5991.13</v>
      </c>
      <c r="E15" s="17"/>
      <c r="G15" s="17"/>
      <c r="I15" s="17"/>
    </row>
    <row r="16" spans="1:9" ht="21" customHeight="1">
      <c r="A16" s="38"/>
      <c r="B16" s="29"/>
      <c r="C16" s="28" t="s">
        <v>130</v>
      </c>
      <c r="D16" s="27">
        <v>623.79</v>
      </c>
      <c r="E16" s="17"/>
      <c r="G16" s="17"/>
      <c r="I16" s="17"/>
    </row>
    <row r="17" spans="1:9" ht="21" customHeight="1">
      <c r="A17" s="38"/>
      <c r="B17" s="29"/>
      <c r="C17" s="28" t="s">
        <v>131</v>
      </c>
      <c r="D17" s="27">
        <v>623.79</v>
      </c>
      <c r="E17" s="17"/>
      <c r="G17" s="17"/>
      <c r="I17" s="17"/>
    </row>
    <row r="18" spans="1:9" ht="21" customHeight="1">
      <c r="A18" s="38"/>
      <c r="B18" s="29"/>
      <c r="C18" s="28" t="s">
        <v>133</v>
      </c>
      <c r="D18" s="27">
        <v>3720.11</v>
      </c>
      <c r="E18" s="17"/>
      <c r="G18" s="17"/>
      <c r="I18" s="17"/>
    </row>
    <row r="19" spans="1:9" ht="21" customHeight="1">
      <c r="A19" s="38"/>
      <c r="B19" s="29"/>
      <c r="C19" s="28" t="s">
        <v>132</v>
      </c>
      <c r="D19" s="27">
        <v>3720.11</v>
      </c>
      <c r="E19" s="17"/>
      <c r="G19" s="17"/>
      <c r="I19" s="17"/>
    </row>
    <row r="20" spans="1:9" ht="21" customHeight="1">
      <c r="A20" s="38"/>
      <c r="B20" s="29"/>
      <c r="C20" s="28" t="s">
        <v>134</v>
      </c>
      <c r="D20" s="27">
        <f>D21+D23</f>
        <v>620.13</v>
      </c>
      <c r="E20" s="17"/>
      <c r="G20" s="17"/>
      <c r="I20" s="17"/>
    </row>
    <row r="21" spans="1:9" ht="21" customHeight="1">
      <c r="A21" s="38"/>
      <c r="B21" s="29"/>
      <c r="C21" s="28" t="s">
        <v>135</v>
      </c>
      <c r="D21" s="27">
        <v>619</v>
      </c>
      <c r="E21" s="17"/>
      <c r="G21" s="17"/>
      <c r="I21" s="17"/>
    </row>
    <row r="22" spans="1:9" ht="21" customHeight="1">
      <c r="A22" s="38"/>
      <c r="B22" s="29"/>
      <c r="C22" s="28" t="s">
        <v>136</v>
      </c>
      <c r="D22" s="27">
        <v>619</v>
      </c>
      <c r="E22" s="17"/>
      <c r="G22" s="17"/>
      <c r="I22" s="17"/>
    </row>
    <row r="23" spans="1:9" ht="21" customHeight="1">
      <c r="A23" s="38"/>
      <c r="B23" s="29"/>
      <c r="C23" s="28" t="s">
        <v>137</v>
      </c>
      <c r="D23" s="27">
        <v>1.13</v>
      </c>
      <c r="E23" s="17"/>
      <c r="G23" s="17"/>
      <c r="I23" s="17"/>
    </row>
    <row r="24" spans="1:9" ht="21" customHeight="1">
      <c r="A24" s="38"/>
      <c r="B24" s="29"/>
      <c r="C24" s="28" t="s">
        <v>138</v>
      </c>
      <c r="D24" s="27">
        <v>1.13</v>
      </c>
      <c r="E24" s="17"/>
      <c r="G24" s="17"/>
      <c r="I24" s="17"/>
    </row>
    <row r="25" spans="1:9" ht="21" customHeight="1">
      <c r="A25" s="38"/>
      <c r="B25" s="29"/>
      <c r="C25" s="28" t="s">
        <v>139</v>
      </c>
      <c r="D25" s="27">
        <v>1.55</v>
      </c>
      <c r="E25" s="17"/>
      <c r="G25" s="17"/>
      <c r="I25" s="17"/>
    </row>
    <row r="26" spans="1:9" ht="21" customHeight="1">
      <c r="A26" s="38"/>
      <c r="B26" s="29"/>
      <c r="C26" s="28" t="s">
        <v>140</v>
      </c>
      <c r="D26" s="27">
        <v>1.55</v>
      </c>
      <c r="E26" s="17"/>
      <c r="G26" s="17"/>
      <c r="I26" s="17"/>
    </row>
    <row r="27" spans="1:9" ht="21" customHeight="1">
      <c r="A27" s="38"/>
      <c r="B27" s="29"/>
      <c r="C27" s="28" t="s">
        <v>141</v>
      </c>
      <c r="D27" s="27">
        <v>1.55</v>
      </c>
      <c r="E27" s="17"/>
      <c r="G27" s="17"/>
      <c r="I27" s="17"/>
    </row>
    <row r="28" spans="1:9" ht="21" customHeight="1">
      <c r="A28" s="38"/>
      <c r="B28" s="29"/>
      <c r="C28" s="28" t="s">
        <v>142</v>
      </c>
      <c r="D28" s="27">
        <v>88.99</v>
      </c>
      <c r="E28" s="17"/>
      <c r="G28" s="17"/>
      <c r="I28" s="17"/>
    </row>
    <row r="29" spans="1:9" ht="21" customHeight="1">
      <c r="A29" s="38"/>
      <c r="B29" s="29"/>
      <c r="C29" s="28" t="s">
        <v>143</v>
      </c>
      <c r="D29" s="27">
        <f>D30+D31</f>
        <v>88.99</v>
      </c>
      <c r="E29" s="17"/>
      <c r="G29" s="17"/>
      <c r="I29" s="17"/>
    </row>
    <row r="30" spans="1:9" ht="21" customHeight="1">
      <c r="A30" s="38"/>
      <c r="B30" s="29"/>
      <c r="C30" s="28" t="s">
        <v>144</v>
      </c>
      <c r="D30" s="27">
        <v>78.99</v>
      </c>
      <c r="E30" s="17"/>
      <c r="G30" s="17"/>
      <c r="I30" s="17"/>
    </row>
    <row r="31" spans="1:21" ht="21" customHeight="1">
      <c r="A31" s="39"/>
      <c r="B31" s="29"/>
      <c r="C31" s="28" t="s">
        <v>145</v>
      </c>
      <c r="D31" s="27">
        <v>10</v>
      </c>
      <c r="E31" s="17"/>
      <c r="G31" s="17"/>
      <c r="I31" s="17"/>
      <c r="U31" s="17"/>
    </row>
    <row r="32" spans="1:9" ht="21" customHeight="1">
      <c r="A32" s="40" t="s">
        <v>21</v>
      </c>
      <c r="B32" s="30">
        <v>54229</v>
      </c>
      <c r="C32" s="41" t="s">
        <v>22</v>
      </c>
      <c r="D32" s="30">
        <f>D7+D20+D25+D28</f>
        <v>56218.04</v>
      </c>
      <c r="G32" s="17"/>
      <c r="I32" s="17"/>
    </row>
    <row r="33" spans="1:9" ht="21" customHeight="1">
      <c r="A33" s="12" t="s">
        <v>51</v>
      </c>
      <c r="B33" s="30"/>
      <c r="C33" s="42" t="s">
        <v>52</v>
      </c>
      <c r="D33" s="30"/>
      <c r="G33" s="17"/>
      <c r="I33" s="17"/>
    </row>
    <row r="34" spans="1:7" ht="21" customHeight="1">
      <c r="A34" s="12" t="s">
        <v>53</v>
      </c>
      <c r="B34" s="30"/>
      <c r="C34" s="31" t="s">
        <v>54</v>
      </c>
      <c r="D34" s="30"/>
      <c r="G34" s="17"/>
    </row>
    <row r="35" spans="1:7" ht="21" customHeight="1">
      <c r="A35" s="12" t="s">
        <v>55</v>
      </c>
      <c r="B35" s="30"/>
      <c r="C35" s="31"/>
      <c r="D35" s="30"/>
      <c r="G35" s="17"/>
    </row>
    <row r="36" spans="1:7" ht="21" customHeight="1">
      <c r="A36" s="12" t="s">
        <v>56</v>
      </c>
      <c r="B36" s="30" t="s">
        <v>120</v>
      </c>
      <c r="C36" s="31" t="s">
        <v>57</v>
      </c>
      <c r="D36" s="30"/>
      <c r="G36" s="17"/>
    </row>
    <row r="37" spans="1:7" ht="21" customHeight="1">
      <c r="A37" s="12" t="s">
        <v>82</v>
      </c>
      <c r="B37" s="30">
        <v>89.99</v>
      </c>
      <c r="C37" s="31"/>
      <c r="D37" s="30"/>
      <c r="G37" s="17"/>
    </row>
    <row r="38" spans="1:7" ht="21" customHeight="1">
      <c r="A38" s="12" t="s">
        <v>101</v>
      </c>
      <c r="B38" s="30"/>
      <c r="C38" s="31"/>
      <c r="D38" s="30"/>
      <c r="G38" s="17"/>
    </row>
    <row r="39" spans="1:7" ht="21" customHeight="1">
      <c r="A39" s="12" t="s">
        <v>78</v>
      </c>
      <c r="B39" s="32"/>
      <c r="C39" s="31"/>
      <c r="D39" s="30"/>
      <c r="G39" s="17"/>
    </row>
    <row r="40" spans="1:7" ht="21" customHeight="1">
      <c r="A40" s="40" t="s">
        <v>23</v>
      </c>
      <c r="B40" s="30">
        <v>56218.04</v>
      </c>
      <c r="C40" s="40" t="s">
        <v>24</v>
      </c>
      <c r="D40" s="30">
        <v>56218.04</v>
      </c>
      <c r="F40" s="17"/>
      <c r="G40" s="17"/>
    </row>
    <row r="41" spans="1:4" ht="33" customHeight="1">
      <c r="A41" s="88" t="s">
        <v>109</v>
      </c>
      <c r="B41" s="88"/>
      <c r="C41" s="88"/>
      <c r="D41" s="88"/>
    </row>
    <row r="42" ht="19.5" customHeight="1">
      <c r="A42"/>
    </row>
  </sheetData>
  <sheetProtection/>
  <mergeCells count="1">
    <mergeCell ref="A41:D41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2.25390625" style="0" customWidth="1"/>
    <col min="4" max="4" width="13.50390625" style="0" customWidth="1"/>
    <col min="5" max="5" width="17.00390625" style="0" customWidth="1"/>
    <col min="6" max="6" width="22.25390625" style="0" customWidth="1"/>
  </cols>
  <sheetData>
    <row r="1" ht="14.25">
      <c r="A1" s="14" t="s">
        <v>112</v>
      </c>
    </row>
    <row r="2" spans="1:6" ht="14.25">
      <c r="A2" s="15"/>
      <c r="F2" s="16" t="s">
        <v>29</v>
      </c>
    </row>
    <row r="3" spans="1:6" ht="27">
      <c r="A3" s="43" t="s">
        <v>118</v>
      </c>
      <c r="B3" s="43"/>
      <c r="C3" s="44"/>
      <c r="D3" s="44"/>
      <c r="E3" s="44"/>
      <c r="F3" s="43"/>
    </row>
    <row r="4" spans="1:6" ht="14.25">
      <c r="A4" s="55" t="s">
        <v>151</v>
      </c>
      <c r="B4" s="3"/>
      <c r="C4" s="3"/>
      <c r="D4" s="3"/>
      <c r="E4" s="3"/>
      <c r="F4" s="56" t="s">
        <v>2</v>
      </c>
    </row>
    <row r="5" spans="1:6" ht="14.25">
      <c r="A5" s="33" t="s">
        <v>3</v>
      </c>
      <c r="B5" s="34"/>
      <c r="C5" s="33" t="s">
        <v>4</v>
      </c>
      <c r="D5" s="34"/>
      <c r="E5" s="34"/>
      <c r="F5" s="35"/>
    </row>
    <row r="6" spans="1:6" ht="33" customHeight="1">
      <c r="A6" s="36" t="s">
        <v>5</v>
      </c>
      <c r="B6" s="36" t="s">
        <v>6</v>
      </c>
      <c r="C6" s="36" t="s">
        <v>5</v>
      </c>
      <c r="D6" s="36" t="s">
        <v>89</v>
      </c>
      <c r="E6" s="36" t="s">
        <v>81</v>
      </c>
      <c r="F6" s="37" t="s">
        <v>90</v>
      </c>
    </row>
    <row r="7" spans="1:6" ht="14.25">
      <c r="A7" s="12" t="s">
        <v>84</v>
      </c>
      <c r="B7" s="27">
        <v>54229</v>
      </c>
      <c r="C7" s="28" t="s">
        <v>87</v>
      </c>
      <c r="D7" s="29">
        <v>56218.04</v>
      </c>
      <c r="E7" s="68">
        <f>E8+E9+E10</f>
        <v>56129.05</v>
      </c>
      <c r="F7" s="27">
        <f>F11</f>
        <v>88.99</v>
      </c>
    </row>
    <row r="8" spans="1:6" ht="14.25">
      <c r="A8" s="23" t="s">
        <v>49</v>
      </c>
      <c r="B8" s="27">
        <v>54229</v>
      </c>
      <c r="C8" s="28" t="s">
        <v>146</v>
      </c>
      <c r="D8" s="27">
        <v>55507.37</v>
      </c>
      <c r="E8" s="27">
        <v>55507.37</v>
      </c>
      <c r="F8" s="27"/>
    </row>
    <row r="9" spans="1:6" ht="14.25">
      <c r="A9" s="23" t="s">
        <v>50</v>
      </c>
      <c r="B9" s="27"/>
      <c r="C9" s="28" t="s">
        <v>147</v>
      </c>
      <c r="D9" s="29">
        <v>620.13</v>
      </c>
      <c r="E9" s="29">
        <v>620.13</v>
      </c>
      <c r="F9" s="27"/>
    </row>
    <row r="10" spans="1:6" ht="14.25">
      <c r="A10" s="12"/>
      <c r="B10" s="27"/>
      <c r="C10" s="28" t="s">
        <v>148</v>
      </c>
      <c r="D10" s="27">
        <v>1.55</v>
      </c>
      <c r="E10" s="27">
        <v>1.55</v>
      </c>
      <c r="F10" s="27"/>
    </row>
    <row r="11" spans="1:6" ht="14.25">
      <c r="A11" s="38"/>
      <c r="B11" s="27"/>
      <c r="C11" s="28" t="s">
        <v>149</v>
      </c>
      <c r="D11" s="27">
        <v>88.99</v>
      </c>
      <c r="E11" s="28"/>
      <c r="F11" s="27">
        <v>88.99</v>
      </c>
    </row>
    <row r="12" spans="1:6" ht="14.25">
      <c r="A12" s="38"/>
      <c r="B12" s="29"/>
      <c r="C12" s="28"/>
      <c r="D12" s="28"/>
      <c r="E12" s="28"/>
      <c r="F12" s="27"/>
    </row>
    <row r="13" spans="1:6" ht="14.25">
      <c r="A13" s="61"/>
      <c r="B13" s="29"/>
      <c r="C13" s="61"/>
      <c r="D13" s="61"/>
      <c r="F13" s="27"/>
    </row>
    <row r="14" spans="1:6" ht="14.25">
      <c r="A14" s="61"/>
      <c r="B14" s="29"/>
      <c r="C14" s="28"/>
      <c r="D14" s="28"/>
      <c r="E14" s="62"/>
      <c r="F14" s="27"/>
    </row>
    <row r="15" spans="1:6" ht="14.25">
      <c r="A15" s="40"/>
      <c r="B15" s="30"/>
      <c r="C15" s="41"/>
      <c r="D15" s="41"/>
      <c r="E15" s="63"/>
      <c r="F15" s="30"/>
    </row>
    <row r="16" spans="1:6" ht="14.25">
      <c r="A16" s="12"/>
      <c r="B16" s="30"/>
      <c r="C16" s="42"/>
      <c r="D16" s="42"/>
      <c r="E16" s="64"/>
      <c r="F16" s="30"/>
    </row>
    <row r="17" spans="1:6" ht="14.25">
      <c r="A17" s="12"/>
      <c r="B17" s="30"/>
      <c r="C17" s="31"/>
      <c r="D17" s="31"/>
      <c r="E17" s="65"/>
      <c r="F17" s="30"/>
    </row>
    <row r="18" spans="1:6" ht="14.25">
      <c r="A18" s="38" t="s">
        <v>85</v>
      </c>
      <c r="B18" s="30">
        <v>1989.04</v>
      </c>
      <c r="C18" s="28" t="s">
        <v>88</v>
      </c>
      <c r="D18" s="28"/>
      <c r="E18" s="28"/>
      <c r="F18" s="30"/>
    </row>
    <row r="19" spans="1:6" ht="14.25">
      <c r="A19" s="39" t="s">
        <v>86</v>
      </c>
      <c r="B19" s="30">
        <v>88.99</v>
      </c>
      <c r="C19" s="31"/>
      <c r="D19" s="31"/>
      <c r="E19" s="31"/>
      <c r="F19" s="30"/>
    </row>
    <row r="20" spans="1:6" ht="14.25">
      <c r="A20" s="12"/>
      <c r="B20" s="30"/>
      <c r="C20" s="31"/>
      <c r="D20" s="31"/>
      <c r="E20" s="31"/>
      <c r="F20" s="30"/>
    </row>
    <row r="21" spans="1:6" ht="14.25">
      <c r="A21" s="12"/>
      <c r="B21" s="30"/>
      <c r="C21" s="31"/>
      <c r="D21" s="31"/>
      <c r="E21" s="31"/>
      <c r="F21" s="30"/>
    </row>
    <row r="22" spans="1:6" ht="14.25">
      <c r="A22" s="12"/>
      <c r="B22" s="32"/>
      <c r="C22" s="31"/>
      <c r="D22" s="31"/>
      <c r="E22" s="31"/>
      <c r="F22" s="30"/>
    </row>
    <row r="23" spans="1:6" ht="14.25">
      <c r="A23" s="12" t="s">
        <v>83</v>
      </c>
      <c r="B23" s="32"/>
      <c r="C23" s="31"/>
      <c r="D23" s="31"/>
      <c r="E23" s="31"/>
      <c r="F23" s="30"/>
    </row>
    <row r="24" spans="1:6" ht="14.25">
      <c r="A24" s="40" t="s">
        <v>23</v>
      </c>
      <c r="B24" s="30">
        <f>B18+B7</f>
        <v>56218.04</v>
      </c>
      <c r="C24" s="40" t="s">
        <v>24</v>
      </c>
      <c r="D24" s="40">
        <v>56218.04</v>
      </c>
      <c r="E24" s="69">
        <f>E7</f>
        <v>56129.05</v>
      </c>
      <c r="F24" s="69">
        <f>F7</f>
        <v>88.99</v>
      </c>
    </row>
    <row r="26" spans="1:2" ht="14.25">
      <c r="A26" s="3" t="s">
        <v>108</v>
      </c>
      <c r="B2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50"/>
  <sheetViews>
    <sheetView tabSelected="1" zoomScalePageLayoutView="0" workbookViewId="0" topLeftCell="A1">
      <selection activeCell="E7" sqref="E7:F7"/>
    </sheetView>
  </sheetViews>
  <sheetFormatPr defaultColWidth="6.875" defaultRowHeight="19.5" customHeight="1"/>
  <cols>
    <col min="1" max="1" width="12.875" style="6" customWidth="1"/>
    <col min="2" max="2" width="24.75390625" style="6" customWidth="1"/>
    <col min="3" max="3" width="15.50390625" style="7" customWidth="1"/>
    <col min="4" max="4" width="12.00390625" style="7" customWidth="1"/>
    <col min="5" max="5" width="12.375" style="7" customWidth="1"/>
    <col min="6" max="6" width="11.25390625" style="7" customWidth="1"/>
    <col min="7" max="7" width="9.625" style="7" customWidth="1"/>
    <col min="8" max="8" width="11.25390625" style="6" customWidth="1"/>
    <col min="9" max="9" width="11.375" style="6" customWidth="1"/>
    <col min="10" max="248" width="14.625" style="6" customWidth="1"/>
  </cols>
  <sheetData>
    <row r="1" spans="1:12" s="3" customFormat="1" ht="19.5" customHeight="1">
      <c r="A1" s="89" t="s">
        <v>112</v>
      </c>
      <c r="B1" s="89"/>
      <c r="C1" s="7"/>
      <c r="D1" s="7"/>
      <c r="E1" s="7"/>
      <c r="F1" s="7"/>
      <c r="G1" s="8"/>
      <c r="H1" s="6"/>
      <c r="I1" s="8" t="s">
        <v>96</v>
      </c>
      <c r="J1" s="6"/>
      <c r="K1" s="6"/>
      <c r="L1" s="6"/>
    </row>
    <row r="2" spans="1:248" s="4" customFormat="1" ht="24" customHeight="1">
      <c r="A2" s="94" t="s">
        <v>117</v>
      </c>
      <c r="B2" s="95"/>
      <c r="C2" s="95"/>
      <c r="D2" s="95"/>
      <c r="E2" s="95"/>
      <c r="F2" s="95"/>
      <c r="G2" s="95"/>
      <c r="H2" s="95"/>
      <c r="I2" s="95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60" t="s">
        <v>156</v>
      </c>
      <c r="B3" s="10"/>
      <c r="C3" s="11"/>
      <c r="D3" s="11"/>
      <c r="E3" s="11"/>
      <c r="F3" s="11"/>
      <c r="G3" s="57"/>
      <c r="I3" s="57" t="s">
        <v>2</v>
      </c>
    </row>
    <row r="4" spans="1:9" ht="19.5" customHeight="1">
      <c r="A4" s="98" t="s">
        <v>25</v>
      </c>
      <c r="B4" s="98" t="s">
        <v>26</v>
      </c>
      <c r="C4" s="96" t="s">
        <v>104</v>
      </c>
      <c r="D4" s="91" t="s">
        <v>102</v>
      </c>
      <c r="E4" s="92"/>
      <c r="F4" s="93"/>
      <c r="G4" s="91" t="s">
        <v>103</v>
      </c>
      <c r="H4" s="92"/>
      <c r="I4" s="93"/>
    </row>
    <row r="5" spans="1:9" s="5" customFormat="1" ht="50.25" customHeight="1">
      <c r="A5" s="99"/>
      <c r="B5" s="97"/>
      <c r="C5" s="97"/>
      <c r="D5" s="45" t="s">
        <v>79</v>
      </c>
      <c r="E5" s="45" t="s">
        <v>59</v>
      </c>
      <c r="F5" s="45" t="s">
        <v>60</v>
      </c>
      <c r="G5" s="45" t="s">
        <v>79</v>
      </c>
      <c r="H5" s="45" t="s">
        <v>59</v>
      </c>
      <c r="I5" s="45" t="s">
        <v>60</v>
      </c>
    </row>
    <row r="6" spans="1:9" s="5" customFormat="1" ht="21" customHeight="1">
      <c r="A6" s="40" t="s">
        <v>61</v>
      </c>
      <c r="B6" s="40" t="s">
        <v>61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0">
        <v>6</v>
      </c>
      <c r="I6" s="54">
        <v>7</v>
      </c>
    </row>
    <row r="7" spans="1:9" s="5" customFormat="1" ht="21" customHeight="1">
      <c r="A7" s="40"/>
      <c r="B7" s="40" t="s">
        <v>58</v>
      </c>
      <c r="C7" s="47">
        <f>C8+C21+C26+C29</f>
        <v>56218.04</v>
      </c>
      <c r="D7" s="47">
        <f aca="true" t="shared" si="0" ref="D7:I7">D8+D21+D26+D29</f>
        <v>0</v>
      </c>
      <c r="E7" s="47">
        <f t="shared" si="0"/>
        <v>37384.04</v>
      </c>
      <c r="F7" s="47">
        <f t="shared" si="0"/>
        <v>18745.010000000002</v>
      </c>
      <c r="G7" s="47">
        <f t="shared" si="0"/>
        <v>0</v>
      </c>
      <c r="H7" s="47">
        <f t="shared" si="0"/>
        <v>0</v>
      </c>
      <c r="I7" s="47">
        <f t="shared" si="0"/>
        <v>88.99</v>
      </c>
    </row>
    <row r="8" spans="1:9" ht="21" customHeight="1">
      <c r="A8" s="73">
        <v>205</v>
      </c>
      <c r="B8" s="28" t="s">
        <v>121</v>
      </c>
      <c r="C8" s="27">
        <f>C9+C11+C17+C19</f>
        <v>55507.37</v>
      </c>
      <c r="D8" s="27">
        <f aca="true" t="shared" si="1" ref="D8:I8">D9+D11+D17+D19</f>
        <v>0</v>
      </c>
      <c r="E8" s="27">
        <f t="shared" si="1"/>
        <v>37384.04</v>
      </c>
      <c r="F8" s="27">
        <f t="shared" si="1"/>
        <v>18123.33</v>
      </c>
      <c r="G8" s="27">
        <f t="shared" si="1"/>
        <v>0</v>
      </c>
      <c r="H8" s="27">
        <f t="shared" si="1"/>
        <v>0</v>
      </c>
      <c r="I8" s="27">
        <f t="shared" si="1"/>
        <v>0</v>
      </c>
    </row>
    <row r="9" spans="1:9" ht="21" customHeight="1">
      <c r="A9" s="74" t="s">
        <v>154</v>
      </c>
      <c r="B9" s="28" t="s">
        <v>122</v>
      </c>
      <c r="C9" s="27">
        <v>288.05</v>
      </c>
      <c r="D9" s="49"/>
      <c r="E9" s="49">
        <v>288.05</v>
      </c>
      <c r="F9" s="48">
        <f aca="true" t="shared" si="2" ref="F9:F28">C9-E9</f>
        <v>0</v>
      </c>
      <c r="G9" s="49"/>
      <c r="H9" s="12"/>
      <c r="I9" s="38"/>
    </row>
    <row r="10" spans="1:9" ht="21" customHeight="1">
      <c r="A10" s="74" t="s">
        <v>153</v>
      </c>
      <c r="B10" s="53" t="s">
        <v>152</v>
      </c>
      <c r="C10" s="27">
        <v>288.05</v>
      </c>
      <c r="D10" s="50"/>
      <c r="E10" s="50">
        <v>288.05</v>
      </c>
      <c r="F10" s="48">
        <f t="shared" si="2"/>
        <v>0</v>
      </c>
      <c r="G10" s="50"/>
      <c r="H10" s="12"/>
      <c r="I10" s="38"/>
    </row>
    <row r="11" spans="1:9" ht="21" customHeight="1">
      <c r="A11" s="74" t="s">
        <v>155</v>
      </c>
      <c r="B11" s="28" t="s">
        <v>124</v>
      </c>
      <c r="C11" s="27">
        <v>50875.42</v>
      </c>
      <c r="D11" s="50"/>
      <c r="E11" s="50">
        <f>E12+E13+E14+E15+E16</f>
        <v>36808.49</v>
      </c>
      <c r="F11" s="48">
        <f t="shared" si="2"/>
        <v>14066.93</v>
      </c>
      <c r="G11" s="50"/>
      <c r="H11" s="12"/>
      <c r="I11" s="38"/>
    </row>
    <row r="12" spans="1:9" ht="21" customHeight="1">
      <c r="A12" s="75">
        <v>2050201</v>
      </c>
      <c r="B12" s="28" t="s">
        <v>125</v>
      </c>
      <c r="C12" s="27">
        <v>5868.87</v>
      </c>
      <c r="D12" s="51"/>
      <c r="E12" s="51">
        <v>2723.57</v>
      </c>
      <c r="F12" s="48">
        <f t="shared" si="2"/>
        <v>3145.2999999999997</v>
      </c>
      <c r="G12" s="51"/>
      <c r="H12" s="38"/>
      <c r="I12" s="38"/>
    </row>
    <row r="13" spans="1:9" ht="21" customHeight="1">
      <c r="A13" s="75">
        <v>2050202</v>
      </c>
      <c r="B13" s="28" t="s">
        <v>126</v>
      </c>
      <c r="C13" s="27">
        <v>21308.96</v>
      </c>
      <c r="D13" s="51"/>
      <c r="E13" s="51">
        <v>17469.8</v>
      </c>
      <c r="F13" s="48">
        <f t="shared" si="2"/>
        <v>3839.16</v>
      </c>
      <c r="G13" s="51"/>
      <c r="H13" s="38"/>
      <c r="I13" s="38"/>
    </row>
    <row r="14" spans="1:9" ht="21" customHeight="1">
      <c r="A14" s="75">
        <v>2050203</v>
      </c>
      <c r="B14" s="28" t="s">
        <v>127</v>
      </c>
      <c r="C14" s="27">
        <v>17690.37</v>
      </c>
      <c r="D14" s="51"/>
      <c r="E14" s="51">
        <v>15410.36</v>
      </c>
      <c r="F14" s="48">
        <f t="shared" si="2"/>
        <v>2280.0099999999984</v>
      </c>
      <c r="G14" s="51"/>
      <c r="H14" s="38"/>
      <c r="I14" s="38"/>
    </row>
    <row r="15" spans="1:9" ht="21" customHeight="1">
      <c r="A15" s="75">
        <v>2050204</v>
      </c>
      <c r="B15" s="28" t="s">
        <v>128</v>
      </c>
      <c r="C15" s="27">
        <v>16.09</v>
      </c>
      <c r="D15" s="51"/>
      <c r="E15" s="51"/>
      <c r="F15" s="48">
        <f t="shared" si="2"/>
        <v>16.09</v>
      </c>
      <c r="G15" s="51"/>
      <c r="H15" s="38"/>
      <c r="I15" s="38"/>
    </row>
    <row r="16" spans="1:9" ht="21" customHeight="1">
      <c r="A16" s="75">
        <v>2050299</v>
      </c>
      <c r="B16" s="28" t="s">
        <v>129</v>
      </c>
      <c r="C16" s="27">
        <v>5991.13</v>
      </c>
      <c r="D16" s="51"/>
      <c r="E16" s="51">
        <v>1204.76</v>
      </c>
      <c r="F16" s="48">
        <f t="shared" si="2"/>
        <v>4786.37</v>
      </c>
      <c r="G16" s="51"/>
      <c r="H16" s="38"/>
      <c r="I16" s="38"/>
    </row>
    <row r="17" spans="1:9" ht="21" customHeight="1">
      <c r="A17" s="75">
        <v>20504</v>
      </c>
      <c r="B17" s="28" t="s">
        <v>130</v>
      </c>
      <c r="C17" s="27">
        <v>623.79</v>
      </c>
      <c r="D17" s="51"/>
      <c r="E17" s="72">
        <v>287.5</v>
      </c>
      <c r="F17" s="48">
        <f t="shared" si="2"/>
        <v>336.28999999999996</v>
      </c>
      <c r="G17" s="51"/>
      <c r="H17" s="38"/>
      <c r="I17" s="38"/>
    </row>
    <row r="18" spans="1:9" ht="19.5" customHeight="1">
      <c r="A18" s="76">
        <v>2050499</v>
      </c>
      <c r="B18" s="28" t="s">
        <v>131</v>
      </c>
      <c r="C18" s="27">
        <v>623.79</v>
      </c>
      <c r="D18" s="72"/>
      <c r="E18" s="72">
        <v>287.5</v>
      </c>
      <c r="F18" s="48">
        <f t="shared" si="2"/>
        <v>336.28999999999996</v>
      </c>
      <c r="G18" s="72"/>
      <c r="H18" s="38"/>
      <c r="I18" s="38"/>
    </row>
    <row r="19" spans="1:9" ht="19.5" customHeight="1">
      <c r="A19" s="76"/>
      <c r="B19" s="28" t="s">
        <v>133</v>
      </c>
      <c r="C19" s="27">
        <v>3720.11</v>
      </c>
      <c r="D19" s="72"/>
      <c r="E19" s="72"/>
      <c r="F19" s="48">
        <f t="shared" si="2"/>
        <v>3720.11</v>
      </c>
      <c r="G19" s="72"/>
      <c r="H19" s="38"/>
      <c r="I19" s="38"/>
    </row>
    <row r="20" spans="1:9" ht="19.5" customHeight="1">
      <c r="A20" s="76">
        <v>2050999</v>
      </c>
      <c r="B20" s="28" t="s">
        <v>132</v>
      </c>
      <c r="C20" s="27">
        <v>3720.11</v>
      </c>
      <c r="D20" s="72"/>
      <c r="E20" s="72"/>
      <c r="F20" s="48">
        <f t="shared" si="2"/>
        <v>3720.11</v>
      </c>
      <c r="G20" s="72"/>
      <c r="H20" s="38"/>
      <c r="I20" s="38"/>
    </row>
    <row r="21" spans="1:9" ht="19.5" customHeight="1">
      <c r="A21" s="76">
        <v>207</v>
      </c>
      <c r="B21" s="28" t="s">
        <v>134</v>
      </c>
      <c r="C21" s="27">
        <f>C22+C24</f>
        <v>620.13</v>
      </c>
      <c r="D21" s="72"/>
      <c r="E21" s="72"/>
      <c r="F21" s="48">
        <f t="shared" si="2"/>
        <v>620.13</v>
      </c>
      <c r="G21" s="72"/>
      <c r="H21" s="38"/>
      <c r="I21" s="38"/>
    </row>
    <row r="22" spans="1:9" ht="19.5" customHeight="1">
      <c r="A22" s="76">
        <v>20703</v>
      </c>
      <c r="B22" s="28" t="s">
        <v>135</v>
      </c>
      <c r="C22" s="27">
        <v>619</v>
      </c>
      <c r="D22" s="72"/>
      <c r="E22" s="72"/>
      <c r="F22" s="48">
        <f t="shared" si="2"/>
        <v>619</v>
      </c>
      <c r="G22" s="72"/>
      <c r="H22" s="38"/>
      <c r="I22" s="38"/>
    </row>
    <row r="23" spans="1:9" ht="19.5" customHeight="1">
      <c r="A23" s="76">
        <v>2070308</v>
      </c>
      <c r="B23" s="28" t="s">
        <v>136</v>
      </c>
      <c r="C23" s="27">
        <v>619</v>
      </c>
      <c r="D23" s="72"/>
      <c r="E23" s="72"/>
      <c r="F23" s="48">
        <f t="shared" si="2"/>
        <v>619</v>
      </c>
      <c r="G23" s="72"/>
      <c r="H23" s="38"/>
      <c r="I23" s="38"/>
    </row>
    <row r="24" spans="1:9" ht="19.5" customHeight="1">
      <c r="A24" s="76">
        <v>20799</v>
      </c>
      <c r="B24" s="28" t="s">
        <v>137</v>
      </c>
      <c r="C24" s="27">
        <v>1.13</v>
      </c>
      <c r="D24" s="72"/>
      <c r="E24" s="72"/>
      <c r="F24" s="48">
        <f t="shared" si="2"/>
        <v>1.13</v>
      </c>
      <c r="G24" s="72"/>
      <c r="H24" s="38"/>
      <c r="I24" s="38"/>
    </row>
    <row r="25" spans="1:9" ht="19.5" customHeight="1">
      <c r="A25" s="76">
        <v>2079999</v>
      </c>
      <c r="B25" s="28" t="s">
        <v>138</v>
      </c>
      <c r="C25" s="27">
        <v>1.13</v>
      </c>
      <c r="D25" s="72"/>
      <c r="E25" s="72"/>
      <c r="F25" s="48">
        <f t="shared" si="2"/>
        <v>1.13</v>
      </c>
      <c r="G25" s="72"/>
      <c r="H25" s="38"/>
      <c r="I25" s="38"/>
    </row>
    <row r="26" spans="1:9" ht="19.5" customHeight="1">
      <c r="A26" s="76">
        <v>213</v>
      </c>
      <c r="B26" s="28" t="s">
        <v>139</v>
      </c>
      <c r="C26" s="27">
        <v>1.55</v>
      </c>
      <c r="D26" s="72"/>
      <c r="E26" s="72"/>
      <c r="F26" s="48">
        <f t="shared" si="2"/>
        <v>1.55</v>
      </c>
      <c r="G26" s="72"/>
      <c r="H26" s="38"/>
      <c r="I26" s="38"/>
    </row>
    <row r="27" spans="1:9" ht="19.5" customHeight="1">
      <c r="A27" s="76">
        <v>21301</v>
      </c>
      <c r="B27" s="28" t="s">
        <v>140</v>
      </c>
      <c r="C27" s="27">
        <v>1.55</v>
      </c>
      <c r="D27" s="72"/>
      <c r="E27" s="72"/>
      <c r="F27" s="48">
        <f t="shared" si="2"/>
        <v>1.55</v>
      </c>
      <c r="G27" s="72"/>
      <c r="H27" s="38"/>
      <c r="I27" s="38"/>
    </row>
    <row r="28" spans="1:9" ht="19.5" customHeight="1">
      <c r="A28" s="76">
        <v>2130199</v>
      </c>
      <c r="B28" s="28" t="s">
        <v>141</v>
      </c>
      <c r="C28" s="27">
        <v>1.55</v>
      </c>
      <c r="D28" s="72"/>
      <c r="E28" s="72"/>
      <c r="F28" s="48">
        <f t="shared" si="2"/>
        <v>1.55</v>
      </c>
      <c r="G28" s="72"/>
      <c r="H28" s="38"/>
      <c r="I28" s="38"/>
    </row>
    <row r="29" spans="1:9" ht="19.5" customHeight="1">
      <c r="A29" s="76">
        <v>229</v>
      </c>
      <c r="B29" s="28" t="s">
        <v>142</v>
      </c>
      <c r="C29" s="27">
        <v>88.99</v>
      </c>
      <c r="D29" s="72"/>
      <c r="E29" s="72"/>
      <c r="F29" s="72"/>
      <c r="G29" s="72"/>
      <c r="H29" s="38"/>
      <c r="I29" s="48">
        <f>C29-E29</f>
        <v>88.99</v>
      </c>
    </row>
    <row r="30" spans="1:9" ht="19.5" customHeight="1">
      <c r="A30" s="76">
        <v>22960</v>
      </c>
      <c r="B30" s="28" t="s">
        <v>143</v>
      </c>
      <c r="C30" s="27">
        <f>C31+C32</f>
        <v>88.99</v>
      </c>
      <c r="D30" s="72"/>
      <c r="E30" s="72"/>
      <c r="F30" s="72"/>
      <c r="G30" s="72"/>
      <c r="H30" s="38"/>
      <c r="I30" s="48">
        <f>C30-E30</f>
        <v>88.99</v>
      </c>
    </row>
    <row r="31" spans="1:9" ht="19.5" customHeight="1">
      <c r="A31" s="76">
        <v>2296003</v>
      </c>
      <c r="B31" s="28" t="s">
        <v>144</v>
      </c>
      <c r="C31" s="27">
        <v>78.99</v>
      </c>
      <c r="D31" s="72"/>
      <c r="E31" s="72"/>
      <c r="F31" s="48"/>
      <c r="G31" s="72"/>
      <c r="H31" s="38"/>
      <c r="I31" s="38">
        <v>78.99</v>
      </c>
    </row>
    <row r="32" spans="1:9" ht="19.5" customHeight="1">
      <c r="A32" s="76">
        <v>2296004</v>
      </c>
      <c r="B32" s="28" t="s">
        <v>145</v>
      </c>
      <c r="C32" s="27">
        <v>10</v>
      </c>
      <c r="D32" s="72"/>
      <c r="E32" s="72"/>
      <c r="F32" s="48"/>
      <c r="G32" s="72"/>
      <c r="H32" s="38"/>
      <c r="I32" s="38">
        <v>10</v>
      </c>
    </row>
    <row r="33" spans="1:9" ht="19.5" customHeight="1">
      <c r="A33" s="38"/>
      <c r="B33" s="28"/>
      <c r="C33" s="27"/>
      <c r="D33" s="72"/>
      <c r="E33" s="72"/>
      <c r="F33" s="72"/>
      <c r="G33" s="72"/>
      <c r="H33" s="38"/>
      <c r="I33" s="38"/>
    </row>
    <row r="34" spans="1:9" ht="19.5" customHeight="1">
      <c r="A34" s="38"/>
      <c r="B34" s="28"/>
      <c r="C34" s="27"/>
      <c r="D34" s="72"/>
      <c r="E34" s="72"/>
      <c r="F34" s="72"/>
      <c r="G34" s="72"/>
      <c r="H34" s="38"/>
      <c r="I34" s="38"/>
    </row>
    <row r="35" spans="2:3" ht="19.5" customHeight="1">
      <c r="B35" s="70"/>
      <c r="C35" s="71"/>
    </row>
    <row r="36" spans="2:3" ht="19.5" customHeight="1">
      <c r="B36" s="70"/>
      <c r="C36" s="71"/>
    </row>
    <row r="37" spans="2:3" ht="19.5" customHeight="1">
      <c r="B37" s="70"/>
      <c r="C37" s="71"/>
    </row>
    <row r="38" spans="2:3" ht="19.5" customHeight="1">
      <c r="B38" s="70"/>
      <c r="C38" s="71"/>
    </row>
    <row r="39" spans="2:3" ht="19.5" customHeight="1">
      <c r="B39" s="70"/>
      <c r="C39" s="71"/>
    </row>
    <row r="40" spans="2:3" ht="19.5" customHeight="1">
      <c r="B40" s="70"/>
      <c r="C40" s="71"/>
    </row>
    <row r="41" spans="2:3" ht="19.5" customHeight="1">
      <c r="B41" s="70"/>
      <c r="C41" s="71"/>
    </row>
    <row r="42" spans="2:3" ht="19.5" customHeight="1">
      <c r="B42" s="70"/>
      <c r="C42" s="71"/>
    </row>
    <row r="43" spans="2:3" ht="19.5" customHeight="1">
      <c r="B43" s="70"/>
      <c r="C43" s="71"/>
    </row>
    <row r="44" spans="2:3" ht="19.5" customHeight="1">
      <c r="B44" s="70"/>
      <c r="C44" s="71"/>
    </row>
    <row r="45" spans="2:3" ht="19.5" customHeight="1">
      <c r="B45" s="70"/>
      <c r="C45" s="71"/>
    </row>
    <row r="46" spans="2:3" ht="19.5" customHeight="1">
      <c r="B46" s="70"/>
      <c r="C46" s="71"/>
    </row>
    <row r="47" spans="2:3" ht="19.5" customHeight="1">
      <c r="B47" s="70"/>
      <c r="C47" s="71"/>
    </row>
    <row r="48" spans="2:3" ht="19.5" customHeight="1">
      <c r="B48" s="70"/>
      <c r="C48" s="71"/>
    </row>
    <row r="49" spans="2:3" ht="19.5" customHeight="1">
      <c r="B49" s="70"/>
      <c r="C49" s="71"/>
    </row>
    <row r="50" spans="1:2" ht="19.5" customHeight="1">
      <c r="A50" s="90" t="s">
        <v>80</v>
      </c>
      <c r="B50" s="90"/>
    </row>
  </sheetData>
  <sheetProtection/>
  <mergeCells count="8">
    <mergeCell ref="A1:B1"/>
    <mergeCell ref="A50:B50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85" customWidth="1"/>
  </cols>
  <sheetData>
    <row r="1" ht="14.25">
      <c r="A1" s="14" t="s">
        <v>112</v>
      </c>
    </row>
    <row r="2" spans="1:3" s="3" customFormat="1" ht="12">
      <c r="A2" s="6"/>
      <c r="C2" s="86" t="s">
        <v>97</v>
      </c>
    </row>
    <row r="3" spans="1:3" s="52" customFormat="1" ht="27">
      <c r="A3" s="102" t="s">
        <v>116</v>
      </c>
      <c r="B3" s="103"/>
      <c r="C3" s="103"/>
    </row>
    <row r="4" spans="1:3" s="3" customFormat="1" ht="12">
      <c r="A4" s="55" t="s">
        <v>204</v>
      </c>
      <c r="C4" s="86" t="s">
        <v>28</v>
      </c>
    </row>
    <row r="5" spans="1:3" ht="21" customHeight="1">
      <c r="A5" s="100" t="s">
        <v>32</v>
      </c>
      <c r="B5" s="101"/>
      <c r="C5" s="104" t="s">
        <v>64</v>
      </c>
    </row>
    <row r="6" spans="1:3" ht="21" customHeight="1">
      <c r="A6" s="26" t="s">
        <v>33</v>
      </c>
      <c r="B6" s="26" t="s">
        <v>34</v>
      </c>
      <c r="C6" s="99"/>
    </row>
    <row r="7" spans="1:3" ht="21" customHeight="1">
      <c r="A7" s="26" t="s">
        <v>30</v>
      </c>
      <c r="B7" s="26" t="s">
        <v>30</v>
      </c>
      <c r="C7" s="26">
        <v>1</v>
      </c>
    </row>
    <row r="8" spans="1:3" ht="21" customHeight="1">
      <c r="A8" s="26"/>
      <c r="B8" s="26" t="s">
        <v>31</v>
      </c>
      <c r="C8" s="78">
        <f>C9+C15+C27</f>
        <v>37384.04</v>
      </c>
    </row>
    <row r="9" spans="1:3" ht="21" customHeight="1">
      <c r="A9" s="28">
        <v>301</v>
      </c>
      <c r="B9" s="87" t="s">
        <v>157</v>
      </c>
      <c r="C9" s="78">
        <v>26845.3</v>
      </c>
    </row>
    <row r="10" spans="1:3" ht="21" customHeight="1">
      <c r="A10" s="26">
        <v>30101</v>
      </c>
      <c r="B10" s="54" t="s">
        <v>205</v>
      </c>
      <c r="C10" s="78">
        <v>6422.92</v>
      </c>
    </row>
    <row r="11" spans="1:3" ht="21" customHeight="1">
      <c r="A11" s="26">
        <v>30102</v>
      </c>
      <c r="B11" s="54" t="s">
        <v>206</v>
      </c>
      <c r="C11" s="78">
        <v>431.75</v>
      </c>
    </row>
    <row r="12" spans="1:3" ht="21" customHeight="1">
      <c r="A12" s="26">
        <v>30104</v>
      </c>
      <c r="B12" s="54" t="s">
        <v>207</v>
      </c>
      <c r="C12" s="78">
        <v>5316.06</v>
      </c>
    </row>
    <row r="13" spans="1:3" ht="21" customHeight="1">
      <c r="A13" s="26">
        <v>30107</v>
      </c>
      <c r="B13" s="54" t="s">
        <v>208</v>
      </c>
      <c r="C13" s="78">
        <v>14652.17</v>
      </c>
    </row>
    <row r="14" spans="1:3" ht="21" customHeight="1">
      <c r="A14" s="26">
        <v>30199</v>
      </c>
      <c r="B14" s="54" t="s">
        <v>209</v>
      </c>
      <c r="C14" s="78">
        <v>22.4</v>
      </c>
    </row>
    <row r="15" spans="1:3" ht="21" customHeight="1">
      <c r="A15" s="28">
        <v>302</v>
      </c>
      <c r="B15" s="87" t="s">
        <v>158</v>
      </c>
      <c r="C15" s="26">
        <v>172.77</v>
      </c>
    </row>
    <row r="16" spans="1:3" ht="21" customHeight="1">
      <c r="A16" s="26">
        <v>30201</v>
      </c>
      <c r="B16" s="54" t="s">
        <v>210</v>
      </c>
      <c r="C16" s="26">
        <v>20</v>
      </c>
    </row>
    <row r="17" spans="1:3" ht="21" customHeight="1">
      <c r="A17" s="26">
        <v>30202</v>
      </c>
      <c r="B17" s="54" t="s">
        <v>211</v>
      </c>
      <c r="C17" s="26">
        <v>10</v>
      </c>
    </row>
    <row r="18" spans="1:3" ht="21" customHeight="1">
      <c r="A18" s="26">
        <v>30207</v>
      </c>
      <c r="B18" s="54" t="s">
        <v>212</v>
      </c>
      <c r="C18" s="26">
        <v>15</v>
      </c>
    </row>
    <row r="19" spans="1:3" ht="21" customHeight="1">
      <c r="A19" s="26">
        <v>30211</v>
      </c>
      <c r="B19" s="54" t="s">
        <v>213</v>
      </c>
      <c r="C19" s="26">
        <v>12</v>
      </c>
    </row>
    <row r="20" spans="1:3" ht="21" customHeight="1">
      <c r="A20" s="26">
        <v>30212</v>
      </c>
      <c r="B20" s="54" t="s">
        <v>214</v>
      </c>
      <c r="C20" s="26">
        <v>5</v>
      </c>
    </row>
    <row r="21" spans="1:3" ht="21" customHeight="1">
      <c r="A21" s="26">
        <v>30216</v>
      </c>
      <c r="B21" s="54" t="s">
        <v>215</v>
      </c>
      <c r="C21" s="26">
        <v>1</v>
      </c>
    </row>
    <row r="22" spans="1:3" ht="21" customHeight="1">
      <c r="A22" s="26">
        <v>30217</v>
      </c>
      <c r="B22" s="54" t="s">
        <v>216</v>
      </c>
      <c r="C22" s="26">
        <v>3</v>
      </c>
    </row>
    <row r="23" spans="1:3" ht="21" customHeight="1">
      <c r="A23" s="26">
        <v>30228</v>
      </c>
      <c r="B23" s="54" t="s">
        <v>217</v>
      </c>
      <c r="C23" s="26">
        <v>10</v>
      </c>
    </row>
    <row r="24" spans="1:3" ht="21" customHeight="1">
      <c r="A24" s="26">
        <v>30229</v>
      </c>
      <c r="B24" s="54" t="s">
        <v>218</v>
      </c>
      <c r="C24" s="26">
        <v>15</v>
      </c>
    </row>
    <row r="25" spans="1:3" ht="21" customHeight="1">
      <c r="A25" s="26">
        <v>30239</v>
      </c>
      <c r="B25" s="54" t="s">
        <v>220</v>
      </c>
      <c r="C25" s="26">
        <v>50</v>
      </c>
    </row>
    <row r="26" spans="1:3" ht="21" customHeight="1">
      <c r="A26" s="26">
        <v>30299</v>
      </c>
      <c r="B26" s="54" t="s">
        <v>219</v>
      </c>
      <c r="C26" s="26">
        <v>31.77</v>
      </c>
    </row>
    <row r="27" spans="1:3" ht="21" customHeight="1">
      <c r="A27" s="28">
        <v>303</v>
      </c>
      <c r="B27" s="87" t="s">
        <v>159</v>
      </c>
      <c r="C27" s="26">
        <v>10365.97</v>
      </c>
    </row>
    <row r="28" spans="1:3" ht="21" customHeight="1">
      <c r="A28" s="26">
        <v>30301</v>
      </c>
      <c r="B28" s="26" t="s">
        <v>221</v>
      </c>
      <c r="C28" s="26">
        <v>20</v>
      </c>
    </row>
    <row r="29" spans="1:3" ht="21" customHeight="1">
      <c r="A29" s="26">
        <v>30202</v>
      </c>
      <c r="B29" s="26" t="s">
        <v>222</v>
      </c>
      <c r="C29" s="26">
        <v>4802.31</v>
      </c>
    </row>
    <row r="30" spans="1:3" ht="21" customHeight="1">
      <c r="A30" s="26">
        <v>30305</v>
      </c>
      <c r="B30" s="26" t="s">
        <v>223</v>
      </c>
      <c r="C30" s="26">
        <v>48.28</v>
      </c>
    </row>
    <row r="31" spans="1:3" ht="21" customHeight="1">
      <c r="A31" s="26">
        <v>30311</v>
      </c>
      <c r="B31" s="26" t="s">
        <v>224</v>
      </c>
      <c r="C31" s="26">
        <v>2851.1</v>
      </c>
    </row>
    <row r="32" spans="1:3" ht="21" customHeight="1">
      <c r="A32" s="26">
        <v>30312</v>
      </c>
      <c r="B32" s="26" t="s">
        <v>225</v>
      </c>
      <c r="C32" s="26">
        <v>240.42</v>
      </c>
    </row>
    <row r="33" spans="1:3" ht="21" customHeight="1">
      <c r="A33" s="28">
        <v>30313</v>
      </c>
      <c r="B33" s="26" t="s">
        <v>226</v>
      </c>
      <c r="C33" s="26">
        <v>2267.78</v>
      </c>
    </row>
    <row r="34" spans="1:3" ht="21" customHeight="1">
      <c r="A34" s="26">
        <v>30399</v>
      </c>
      <c r="B34" s="26" t="s">
        <v>227</v>
      </c>
      <c r="C34" s="26">
        <v>136.08</v>
      </c>
    </row>
    <row r="35" spans="1:3" ht="21" customHeight="1">
      <c r="A35" s="26"/>
      <c r="B35" s="53"/>
      <c r="C35" s="26"/>
    </row>
    <row r="36" spans="1:3" ht="21" customHeight="1">
      <c r="A36" s="26"/>
      <c r="B36" s="53"/>
      <c r="C36" s="26"/>
    </row>
    <row r="37" spans="1:3" ht="21" customHeight="1">
      <c r="A37" s="26"/>
      <c r="B37" s="53"/>
      <c r="C37" s="26"/>
    </row>
    <row r="39" spans="1:2" ht="14.25">
      <c r="A39" s="3" t="s">
        <v>107</v>
      </c>
      <c r="B39" s="3"/>
    </row>
  </sheetData>
  <sheetProtection/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A10" sqref="A10:A52"/>
    </sheetView>
  </sheetViews>
  <sheetFormatPr defaultColWidth="9.00390625" defaultRowHeight="14.25"/>
  <cols>
    <col min="2" max="2" width="22.125" style="0" customWidth="1"/>
    <col min="3" max="3" width="9.50390625" style="0" bestFit="1" customWidth="1"/>
    <col min="7" max="7" width="8.375" style="0" customWidth="1"/>
    <col min="9" max="9" width="8.50390625" style="0" customWidth="1"/>
    <col min="10" max="10" width="8.625" style="0" customWidth="1"/>
    <col min="14" max="14" width="9.00390625" style="79" customWidth="1"/>
  </cols>
  <sheetData>
    <row r="1" ht="14.25">
      <c r="B1" s="14" t="s">
        <v>112</v>
      </c>
    </row>
    <row r="2" spans="2:14" ht="14.25">
      <c r="B2" s="15"/>
      <c r="D2" s="16"/>
      <c r="E2" s="2"/>
      <c r="L2" s="116"/>
      <c r="M2" s="117"/>
      <c r="N2" s="80" t="s">
        <v>98</v>
      </c>
    </row>
    <row r="3" spans="2:13" ht="30" customHeight="1">
      <c r="B3" s="109" t="s">
        <v>115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2:14" ht="16.5" customHeight="1">
      <c r="B4" s="66" t="s">
        <v>151</v>
      </c>
      <c r="C4" s="24"/>
      <c r="D4" s="24"/>
      <c r="E4" s="24"/>
      <c r="F4" s="24"/>
      <c r="G4" s="24"/>
      <c r="H4" s="24"/>
      <c r="I4" s="24"/>
      <c r="J4" s="24"/>
      <c r="K4" s="24"/>
      <c r="L4" s="112" t="s">
        <v>2</v>
      </c>
      <c r="M4" s="113"/>
      <c r="N4" s="114"/>
    </row>
    <row r="5" spans="2:14" ht="18" customHeight="1">
      <c r="B5" s="105" t="s">
        <v>35</v>
      </c>
      <c r="C5" s="110" t="s">
        <v>36</v>
      </c>
      <c r="D5" s="100" t="s">
        <v>38</v>
      </c>
      <c r="E5" s="107"/>
      <c r="F5" s="108"/>
      <c r="G5" s="110" t="s">
        <v>94</v>
      </c>
      <c r="H5" s="110" t="s">
        <v>95</v>
      </c>
      <c r="I5" s="110" t="s">
        <v>39</v>
      </c>
      <c r="J5" s="110" t="s">
        <v>40</v>
      </c>
      <c r="K5" s="110" t="s">
        <v>41</v>
      </c>
      <c r="L5" s="110" t="s">
        <v>42</v>
      </c>
      <c r="M5" s="110" t="s">
        <v>43</v>
      </c>
      <c r="N5" s="115" t="s">
        <v>37</v>
      </c>
    </row>
    <row r="6" spans="2:14" ht="51" customHeight="1">
      <c r="B6" s="106"/>
      <c r="C6" s="110"/>
      <c r="D6" s="54" t="s">
        <v>44</v>
      </c>
      <c r="E6" s="54" t="s">
        <v>46</v>
      </c>
      <c r="F6" s="54" t="s">
        <v>47</v>
      </c>
      <c r="G6" s="111"/>
      <c r="H6" s="111"/>
      <c r="I6" s="111"/>
      <c r="J6" s="111"/>
      <c r="K6" s="111"/>
      <c r="L6" s="111"/>
      <c r="M6" s="111"/>
      <c r="N6" s="115"/>
    </row>
    <row r="7" spans="2:14" ht="21" customHeight="1">
      <c r="B7" s="26" t="s">
        <v>45</v>
      </c>
      <c r="C7" s="26">
        <v>1</v>
      </c>
      <c r="D7" s="26">
        <v>2</v>
      </c>
      <c r="E7" s="26">
        <v>3</v>
      </c>
      <c r="F7" s="26">
        <v>4</v>
      </c>
      <c r="G7" s="26">
        <v>5</v>
      </c>
      <c r="H7" s="26">
        <v>6</v>
      </c>
      <c r="I7" s="26">
        <v>7</v>
      </c>
      <c r="J7" s="26">
        <v>8</v>
      </c>
      <c r="K7" s="26">
        <v>9</v>
      </c>
      <c r="L7" s="26">
        <v>10</v>
      </c>
      <c r="M7" s="26">
        <v>11</v>
      </c>
      <c r="N7" s="26">
        <v>12</v>
      </c>
    </row>
    <row r="8" spans="2:14" ht="21" customHeight="1">
      <c r="B8" s="26" t="s">
        <v>44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81"/>
    </row>
    <row r="9" spans="2:14" ht="15" customHeight="1">
      <c r="B9" s="77" t="s">
        <v>160</v>
      </c>
      <c r="C9" s="77">
        <v>56218.044637999985</v>
      </c>
      <c r="D9" s="77">
        <v>54229</v>
      </c>
      <c r="E9" s="77">
        <v>54229</v>
      </c>
      <c r="F9" s="23"/>
      <c r="G9" s="23"/>
      <c r="H9" s="23"/>
      <c r="I9" s="23"/>
      <c r="J9" s="23"/>
      <c r="K9" s="23"/>
      <c r="L9" s="23"/>
      <c r="M9" s="23"/>
      <c r="N9" s="81">
        <v>1989.044638</v>
      </c>
    </row>
    <row r="10" spans="1:14" ht="15" customHeight="1">
      <c r="A10">
        <v>1</v>
      </c>
      <c r="B10" s="77" t="s">
        <v>161</v>
      </c>
      <c r="C10" s="77">
        <v>6771.289043</v>
      </c>
      <c r="D10" s="77">
        <v>6201.5</v>
      </c>
      <c r="E10" s="77">
        <v>6201.5</v>
      </c>
      <c r="F10" s="23"/>
      <c r="G10" s="23"/>
      <c r="H10" s="23"/>
      <c r="I10" s="23"/>
      <c r="J10" s="23"/>
      <c r="K10" s="23"/>
      <c r="L10" s="23"/>
      <c r="M10" s="23"/>
      <c r="N10" s="81">
        <v>569.789043</v>
      </c>
    </row>
    <row r="11" spans="1:14" ht="15" customHeight="1">
      <c r="A11">
        <v>2</v>
      </c>
      <c r="B11" s="77" t="s">
        <v>162</v>
      </c>
      <c r="C11" s="77">
        <v>2310.2974019999997</v>
      </c>
      <c r="D11" s="77">
        <v>2265.66</v>
      </c>
      <c r="E11" s="77">
        <v>2265.66</v>
      </c>
      <c r="F11" s="23"/>
      <c r="G11" s="23"/>
      <c r="H11" s="23"/>
      <c r="I11" s="23"/>
      <c r="J11" s="23"/>
      <c r="K11" s="23"/>
      <c r="L11" s="23"/>
      <c r="M11" s="23"/>
      <c r="N11" s="81">
        <v>44.637402</v>
      </c>
    </row>
    <row r="12" spans="1:14" ht="15" customHeight="1">
      <c r="A12">
        <v>3</v>
      </c>
      <c r="B12" s="77" t="s">
        <v>163</v>
      </c>
      <c r="C12" s="77">
        <v>326.94</v>
      </c>
      <c r="D12" s="77">
        <v>320.65</v>
      </c>
      <c r="E12" s="77">
        <v>320.65</v>
      </c>
      <c r="F12" s="23"/>
      <c r="G12" s="23"/>
      <c r="H12" s="23"/>
      <c r="I12" s="23"/>
      <c r="J12" s="23"/>
      <c r="K12" s="23"/>
      <c r="L12" s="23"/>
      <c r="M12" s="23"/>
      <c r="N12" s="81">
        <v>6.29</v>
      </c>
    </row>
    <row r="13" spans="1:14" ht="15" customHeight="1">
      <c r="A13">
        <v>4</v>
      </c>
      <c r="B13" s="77" t="s">
        <v>164</v>
      </c>
      <c r="C13" s="77">
        <v>3302.212103</v>
      </c>
      <c r="D13" s="77">
        <v>3267.2</v>
      </c>
      <c r="E13" s="77">
        <v>3267.2</v>
      </c>
      <c r="F13" s="23"/>
      <c r="G13" s="23"/>
      <c r="H13" s="23"/>
      <c r="I13" s="23"/>
      <c r="J13" s="23"/>
      <c r="K13" s="23"/>
      <c r="L13" s="23"/>
      <c r="M13" s="23"/>
      <c r="N13" s="81">
        <v>35.012103</v>
      </c>
    </row>
    <row r="14" spans="1:14" ht="15" customHeight="1">
      <c r="A14">
        <v>5</v>
      </c>
      <c r="B14" s="77" t="s">
        <v>165</v>
      </c>
      <c r="C14" s="77">
        <v>2033.5745539999998</v>
      </c>
      <c r="D14" s="77">
        <v>1900.08</v>
      </c>
      <c r="E14" s="77">
        <v>1900.08</v>
      </c>
      <c r="F14" s="23"/>
      <c r="G14" s="23"/>
      <c r="H14" s="23"/>
      <c r="I14" s="23"/>
      <c r="J14" s="23"/>
      <c r="K14" s="23"/>
      <c r="L14" s="23"/>
      <c r="M14" s="23"/>
      <c r="N14" s="81">
        <v>133.494554</v>
      </c>
    </row>
    <row r="15" spans="1:14" ht="15" customHeight="1">
      <c r="A15">
        <v>6</v>
      </c>
      <c r="B15" s="77" t="s">
        <v>166</v>
      </c>
      <c r="C15" s="77">
        <v>1898.42</v>
      </c>
      <c r="D15" s="77">
        <v>1897.22</v>
      </c>
      <c r="E15" s="77">
        <v>1897.22</v>
      </c>
      <c r="F15" s="23"/>
      <c r="G15" s="23"/>
      <c r="H15" s="23"/>
      <c r="I15" s="23"/>
      <c r="J15" s="23"/>
      <c r="K15" s="23"/>
      <c r="L15" s="23"/>
      <c r="M15" s="23"/>
      <c r="N15" s="81">
        <v>1.2</v>
      </c>
    </row>
    <row r="16" spans="1:14" ht="15" customHeight="1">
      <c r="A16">
        <v>7</v>
      </c>
      <c r="B16" s="77" t="s">
        <v>167</v>
      </c>
      <c r="C16" s="77">
        <v>2104.30943</v>
      </c>
      <c r="D16" s="77">
        <v>1670.52</v>
      </c>
      <c r="E16" s="77">
        <v>1670.52</v>
      </c>
      <c r="F16" s="23"/>
      <c r="G16" s="23"/>
      <c r="H16" s="23"/>
      <c r="I16" s="23"/>
      <c r="J16" s="23"/>
      <c r="K16" s="23"/>
      <c r="L16" s="23"/>
      <c r="M16" s="23"/>
      <c r="N16" s="81">
        <v>433.78943</v>
      </c>
    </row>
    <row r="17" spans="1:14" ht="15" customHeight="1">
      <c r="A17">
        <v>8</v>
      </c>
      <c r="B17" s="77" t="s">
        <v>168</v>
      </c>
      <c r="C17" s="77">
        <v>289.31</v>
      </c>
      <c r="D17" s="77">
        <v>289.31</v>
      </c>
      <c r="E17" s="77">
        <v>289.31</v>
      </c>
      <c r="F17" s="23"/>
      <c r="G17" s="23"/>
      <c r="H17" s="23"/>
      <c r="I17" s="23"/>
      <c r="J17" s="23"/>
      <c r="K17" s="23"/>
      <c r="L17" s="23"/>
      <c r="M17" s="23"/>
      <c r="N17" s="81"/>
    </row>
    <row r="18" spans="1:14" ht="15" customHeight="1">
      <c r="A18">
        <v>9</v>
      </c>
      <c r="B18" s="77" t="s">
        <v>169</v>
      </c>
      <c r="C18" s="77">
        <v>1838.861795</v>
      </c>
      <c r="D18" s="77">
        <v>1806.41</v>
      </c>
      <c r="E18" s="77">
        <v>1806.41</v>
      </c>
      <c r="F18" s="23"/>
      <c r="G18" s="23"/>
      <c r="H18" s="23"/>
      <c r="I18" s="23"/>
      <c r="J18" s="23"/>
      <c r="K18" s="23"/>
      <c r="L18" s="23"/>
      <c r="M18" s="23"/>
      <c r="N18" s="81">
        <v>32.451795</v>
      </c>
    </row>
    <row r="19" spans="1:14" ht="15" customHeight="1">
      <c r="A19">
        <v>10</v>
      </c>
      <c r="B19" s="77" t="s">
        <v>170</v>
      </c>
      <c r="C19" s="77">
        <v>1722.76</v>
      </c>
      <c r="D19" s="77">
        <v>1722.76</v>
      </c>
      <c r="E19" s="77">
        <v>1722.76</v>
      </c>
      <c r="F19" s="23"/>
      <c r="G19" s="23"/>
      <c r="H19" s="23"/>
      <c r="I19" s="23"/>
      <c r="J19" s="23"/>
      <c r="K19" s="23"/>
      <c r="L19" s="23"/>
      <c r="M19" s="23"/>
      <c r="N19" s="81"/>
    </row>
    <row r="20" spans="1:14" ht="15" customHeight="1">
      <c r="A20">
        <v>11</v>
      </c>
      <c r="B20" s="77" t="s">
        <v>171</v>
      </c>
      <c r="C20" s="77">
        <v>266.84</v>
      </c>
      <c r="D20" s="77">
        <v>122.84</v>
      </c>
      <c r="E20" s="77">
        <v>122.84</v>
      </c>
      <c r="F20" s="61"/>
      <c r="G20" s="61"/>
      <c r="H20" s="61"/>
      <c r="I20" s="61"/>
      <c r="J20" s="61"/>
      <c r="K20" s="61"/>
      <c r="L20" s="61"/>
      <c r="M20" s="61"/>
      <c r="N20" s="82">
        <v>144</v>
      </c>
    </row>
    <row r="21" spans="1:14" ht="15" customHeight="1">
      <c r="A21">
        <v>12</v>
      </c>
      <c r="B21" s="77" t="s">
        <v>172</v>
      </c>
      <c r="C21" s="77">
        <v>145.2</v>
      </c>
      <c r="D21" s="77">
        <v>145.2</v>
      </c>
      <c r="E21" s="77">
        <v>145.2</v>
      </c>
      <c r="F21" s="61"/>
      <c r="G21" s="61"/>
      <c r="H21" s="61"/>
      <c r="I21" s="61"/>
      <c r="J21" s="61"/>
      <c r="K21" s="61"/>
      <c r="L21" s="61"/>
      <c r="M21" s="61"/>
      <c r="N21" s="82"/>
    </row>
    <row r="22" spans="1:14" ht="15" customHeight="1">
      <c r="A22">
        <v>13</v>
      </c>
      <c r="B22" s="77" t="s">
        <v>173</v>
      </c>
      <c r="C22" s="77">
        <v>3075.7797</v>
      </c>
      <c r="D22" s="77">
        <v>2963.04</v>
      </c>
      <c r="E22" s="77">
        <v>2963.04</v>
      </c>
      <c r="F22" s="61"/>
      <c r="G22" s="61"/>
      <c r="H22" s="61"/>
      <c r="I22" s="61"/>
      <c r="J22" s="61"/>
      <c r="K22" s="61"/>
      <c r="L22" s="61"/>
      <c r="M22" s="61"/>
      <c r="N22" s="82">
        <v>112.7397</v>
      </c>
    </row>
    <row r="23" spans="1:14" ht="15" customHeight="1">
      <c r="A23">
        <v>14</v>
      </c>
      <c r="B23" s="77" t="s">
        <v>174</v>
      </c>
      <c r="C23" s="77">
        <v>4426.212865</v>
      </c>
      <c r="D23" s="77">
        <v>4174.76</v>
      </c>
      <c r="E23" s="77">
        <v>4174.76</v>
      </c>
      <c r="F23" s="61"/>
      <c r="G23" s="61"/>
      <c r="H23" s="61"/>
      <c r="I23" s="61"/>
      <c r="J23" s="61"/>
      <c r="K23" s="61"/>
      <c r="L23" s="61"/>
      <c r="M23" s="61"/>
      <c r="N23" s="82">
        <v>251.45286500000003</v>
      </c>
    </row>
    <row r="24" spans="1:14" ht="15" customHeight="1">
      <c r="A24">
        <v>15</v>
      </c>
      <c r="B24" s="77" t="s">
        <v>175</v>
      </c>
      <c r="C24" s="77">
        <v>2969.8136179999997</v>
      </c>
      <c r="D24" s="77">
        <v>2968.68</v>
      </c>
      <c r="E24" s="77">
        <v>2968.68</v>
      </c>
      <c r="F24" s="61"/>
      <c r="G24" s="61"/>
      <c r="H24" s="61"/>
      <c r="I24" s="61"/>
      <c r="J24" s="61"/>
      <c r="K24" s="61"/>
      <c r="L24" s="61"/>
      <c r="M24" s="61"/>
      <c r="N24" s="82">
        <v>1.133618</v>
      </c>
    </row>
    <row r="25" spans="1:14" ht="15" customHeight="1">
      <c r="A25">
        <v>16</v>
      </c>
      <c r="B25" s="77" t="s">
        <v>176</v>
      </c>
      <c r="C25" s="77">
        <v>2437.058901</v>
      </c>
      <c r="D25" s="77">
        <v>2424.81</v>
      </c>
      <c r="E25" s="77">
        <v>2424.81</v>
      </c>
      <c r="F25" s="61"/>
      <c r="G25" s="61"/>
      <c r="H25" s="61"/>
      <c r="I25" s="61"/>
      <c r="J25" s="61"/>
      <c r="K25" s="61"/>
      <c r="L25" s="61"/>
      <c r="M25" s="61"/>
      <c r="N25" s="82">
        <v>12.248901</v>
      </c>
    </row>
    <row r="26" spans="1:14" ht="15" customHeight="1">
      <c r="A26">
        <v>17</v>
      </c>
      <c r="B26" s="77" t="s">
        <v>177</v>
      </c>
      <c r="C26" s="77">
        <v>1013.876276</v>
      </c>
      <c r="D26" s="77">
        <v>1007.49</v>
      </c>
      <c r="E26" s="77">
        <v>1007.49</v>
      </c>
      <c r="F26" s="61"/>
      <c r="G26" s="61"/>
      <c r="H26" s="61"/>
      <c r="I26" s="61"/>
      <c r="J26" s="61"/>
      <c r="K26" s="61"/>
      <c r="L26" s="61"/>
      <c r="M26" s="61"/>
      <c r="N26" s="82">
        <v>6.386276</v>
      </c>
    </row>
    <row r="27" spans="1:14" ht="15" customHeight="1">
      <c r="A27">
        <v>18</v>
      </c>
      <c r="B27" s="77" t="s">
        <v>178</v>
      </c>
      <c r="C27" s="77">
        <v>2156.59405</v>
      </c>
      <c r="D27" s="77">
        <v>2153.81</v>
      </c>
      <c r="E27" s="77">
        <v>2153.81</v>
      </c>
      <c r="F27" s="61"/>
      <c r="G27" s="61"/>
      <c r="H27" s="61"/>
      <c r="I27" s="61"/>
      <c r="J27" s="61"/>
      <c r="K27" s="61"/>
      <c r="L27" s="61"/>
      <c r="M27" s="61"/>
      <c r="N27" s="82">
        <v>2.78405</v>
      </c>
    </row>
    <row r="28" spans="1:14" ht="15" customHeight="1">
      <c r="A28">
        <v>19</v>
      </c>
      <c r="B28" s="77" t="s">
        <v>179</v>
      </c>
      <c r="C28" s="77">
        <v>1854.2</v>
      </c>
      <c r="D28" s="77">
        <v>1849.2</v>
      </c>
      <c r="E28" s="77">
        <v>1849.2</v>
      </c>
      <c r="F28" s="61"/>
      <c r="G28" s="61"/>
      <c r="H28" s="61"/>
      <c r="I28" s="61"/>
      <c r="J28" s="61"/>
      <c r="K28" s="61"/>
      <c r="L28" s="61"/>
      <c r="M28" s="61"/>
      <c r="N28" s="82">
        <v>5</v>
      </c>
    </row>
    <row r="29" spans="1:14" ht="15" customHeight="1">
      <c r="A29">
        <v>20</v>
      </c>
      <c r="B29" s="77" t="s">
        <v>180</v>
      </c>
      <c r="C29" s="77">
        <v>3060.1</v>
      </c>
      <c r="D29" s="77">
        <v>3050.1</v>
      </c>
      <c r="E29" s="77">
        <v>3050.1</v>
      </c>
      <c r="F29" s="61"/>
      <c r="G29" s="61"/>
      <c r="H29" s="61"/>
      <c r="I29" s="61"/>
      <c r="J29" s="61"/>
      <c r="K29" s="61"/>
      <c r="L29" s="61"/>
      <c r="M29" s="61"/>
      <c r="N29" s="82">
        <v>10</v>
      </c>
    </row>
    <row r="30" spans="1:14" ht="15" customHeight="1">
      <c r="A30">
        <v>21</v>
      </c>
      <c r="B30" s="77" t="s">
        <v>181</v>
      </c>
      <c r="C30" s="77">
        <v>1281.05</v>
      </c>
      <c r="D30" s="77">
        <v>1281.05</v>
      </c>
      <c r="E30" s="77">
        <v>1281.05</v>
      </c>
      <c r="F30" s="61"/>
      <c r="G30" s="61"/>
      <c r="H30" s="61"/>
      <c r="I30" s="61"/>
      <c r="J30" s="61"/>
      <c r="K30" s="61"/>
      <c r="L30" s="61"/>
      <c r="M30" s="61"/>
      <c r="N30" s="82"/>
    </row>
    <row r="31" spans="1:14" ht="15" customHeight="1">
      <c r="A31">
        <v>22</v>
      </c>
      <c r="B31" s="77" t="s">
        <v>182</v>
      </c>
      <c r="C31" s="77">
        <v>2455.92</v>
      </c>
      <c r="D31" s="77">
        <v>2455.92</v>
      </c>
      <c r="E31" s="77">
        <v>2455.92</v>
      </c>
      <c r="F31" s="61"/>
      <c r="G31" s="61"/>
      <c r="H31" s="61"/>
      <c r="I31" s="61"/>
      <c r="J31" s="61"/>
      <c r="K31" s="61"/>
      <c r="L31" s="61"/>
      <c r="M31" s="61"/>
      <c r="N31" s="82"/>
    </row>
    <row r="32" spans="1:14" ht="15" customHeight="1">
      <c r="A32">
        <v>23</v>
      </c>
      <c r="B32" s="77" t="s">
        <v>183</v>
      </c>
      <c r="C32" s="77">
        <v>273.798391</v>
      </c>
      <c r="D32" s="77">
        <v>216.03</v>
      </c>
      <c r="E32" s="77">
        <v>216.03</v>
      </c>
      <c r="F32" s="61"/>
      <c r="G32" s="61"/>
      <c r="H32" s="61"/>
      <c r="I32" s="61"/>
      <c r="J32" s="61"/>
      <c r="K32" s="61"/>
      <c r="L32" s="61"/>
      <c r="M32" s="61"/>
      <c r="N32" s="82">
        <v>57.768390999999994</v>
      </c>
    </row>
    <row r="33" spans="1:14" ht="15" customHeight="1">
      <c r="A33">
        <v>24</v>
      </c>
      <c r="B33" s="77" t="s">
        <v>184</v>
      </c>
      <c r="C33" s="77">
        <v>156.415525</v>
      </c>
      <c r="D33" s="77">
        <v>155.21</v>
      </c>
      <c r="E33" s="77">
        <v>155.21</v>
      </c>
      <c r="F33" s="61"/>
      <c r="G33" s="61"/>
      <c r="H33" s="61"/>
      <c r="I33" s="61"/>
      <c r="J33" s="61"/>
      <c r="K33" s="61"/>
      <c r="L33" s="61"/>
      <c r="M33" s="61"/>
      <c r="N33" s="82">
        <v>1.205525</v>
      </c>
    </row>
    <row r="34" spans="1:14" ht="15" customHeight="1">
      <c r="A34">
        <v>25</v>
      </c>
      <c r="B34" s="77" t="s">
        <v>185</v>
      </c>
      <c r="C34" s="77">
        <v>268.53691100000003</v>
      </c>
      <c r="D34" s="77">
        <v>264.18</v>
      </c>
      <c r="E34" s="77">
        <v>264.18</v>
      </c>
      <c r="F34" s="61"/>
      <c r="G34" s="61"/>
      <c r="H34" s="61"/>
      <c r="I34" s="61"/>
      <c r="J34" s="61"/>
      <c r="K34" s="61"/>
      <c r="L34" s="61"/>
      <c r="M34" s="61"/>
      <c r="N34" s="82">
        <v>4.356911</v>
      </c>
    </row>
    <row r="35" spans="1:14" ht="15" customHeight="1">
      <c r="A35">
        <v>26</v>
      </c>
      <c r="B35" s="77" t="s">
        <v>186</v>
      </c>
      <c r="C35" s="77">
        <v>145.87</v>
      </c>
      <c r="D35" s="77">
        <v>145.87</v>
      </c>
      <c r="E35" s="77">
        <v>145.87</v>
      </c>
      <c r="F35" s="61"/>
      <c r="G35" s="61"/>
      <c r="H35" s="61"/>
      <c r="I35" s="61"/>
      <c r="J35" s="61"/>
      <c r="K35" s="61"/>
      <c r="L35" s="61"/>
      <c r="M35" s="61"/>
      <c r="N35" s="82"/>
    </row>
    <row r="36" spans="1:14" ht="15" customHeight="1">
      <c r="A36">
        <v>27</v>
      </c>
      <c r="B36" s="77" t="s">
        <v>187</v>
      </c>
      <c r="C36" s="77">
        <v>99.94</v>
      </c>
      <c r="D36" s="77">
        <v>99.94</v>
      </c>
      <c r="E36" s="77">
        <v>99.94</v>
      </c>
      <c r="F36" s="61"/>
      <c r="G36" s="61"/>
      <c r="H36" s="61"/>
      <c r="I36" s="61"/>
      <c r="J36" s="61"/>
      <c r="K36" s="61"/>
      <c r="L36" s="61"/>
      <c r="M36" s="61"/>
      <c r="N36" s="82"/>
    </row>
    <row r="37" spans="1:14" ht="15" customHeight="1">
      <c r="A37">
        <v>28</v>
      </c>
      <c r="B37" s="77" t="s">
        <v>188</v>
      </c>
      <c r="C37" s="77">
        <v>253.34251300000003</v>
      </c>
      <c r="D37" s="77">
        <v>251.58</v>
      </c>
      <c r="E37" s="77">
        <v>251.58</v>
      </c>
      <c r="F37" s="61"/>
      <c r="G37" s="61"/>
      <c r="H37" s="61"/>
      <c r="I37" s="61"/>
      <c r="J37" s="61"/>
      <c r="K37" s="61"/>
      <c r="L37" s="61"/>
      <c r="M37" s="61"/>
      <c r="N37" s="82">
        <v>1.762513</v>
      </c>
    </row>
    <row r="38" spans="1:14" ht="15" customHeight="1">
      <c r="A38">
        <v>29</v>
      </c>
      <c r="B38" s="77" t="s">
        <v>189</v>
      </c>
      <c r="C38" s="77">
        <v>104.4</v>
      </c>
      <c r="D38" s="77">
        <v>104.4</v>
      </c>
      <c r="E38" s="77">
        <v>104.4</v>
      </c>
      <c r="F38" s="61"/>
      <c r="G38" s="61"/>
      <c r="H38" s="61"/>
      <c r="I38" s="61"/>
      <c r="J38" s="61"/>
      <c r="K38" s="61"/>
      <c r="L38" s="61"/>
      <c r="M38" s="61"/>
      <c r="N38" s="82"/>
    </row>
    <row r="39" spans="1:14" ht="15" customHeight="1">
      <c r="A39">
        <v>30</v>
      </c>
      <c r="B39" s="77" t="s">
        <v>190</v>
      </c>
      <c r="C39" s="77">
        <v>139.08</v>
      </c>
      <c r="D39" s="77">
        <v>139.08</v>
      </c>
      <c r="E39" s="77">
        <v>139.08</v>
      </c>
      <c r="F39" s="61"/>
      <c r="G39" s="61"/>
      <c r="H39" s="61"/>
      <c r="I39" s="61"/>
      <c r="J39" s="61"/>
      <c r="K39" s="61"/>
      <c r="L39" s="61"/>
      <c r="M39" s="61"/>
      <c r="N39" s="82"/>
    </row>
    <row r="40" spans="1:14" ht="15" customHeight="1">
      <c r="A40">
        <v>31</v>
      </c>
      <c r="B40" s="77" t="s">
        <v>191</v>
      </c>
      <c r="C40" s="77">
        <v>88.35</v>
      </c>
      <c r="D40" s="77">
        <v>83.99</v>
      </c>
      <c r="E40" s="77">
        <v>83.99</v>
      </c>
      <c r="F40" s="61"/>
      <c r="G40" s="61"/>
      <c r="H40" s="61"/>
      <c r="I40" s="61"/>
      <c r="J40" s="61"/>
      <c r="K40" s="61"/>
      <c r="L40" s="61"/>
      <c r="M40" s="61"/>
      <c r="N40" s="82">
        <v>4.36</v>
      </c>
    </row>
    <row r="41" spans="1:14" ht="15" customHeight="1">
      <c r="A41">
        <v>32</v>
      </c>
      <c r="B41" s="77" t="s">
        <v>192</v>
      </c>
      <c r="C41" s="77">
        <v>106.34</v>
      </c>
      <c r="D41" s="77">
        <v>106.34</v>
      </c>
      <c r="E41" s="77">
        <v>106.34</v>
      </c>
      <c r="F41" s="61"/>
      <c r="G41" s="61"/>
      <c r="H41" s="61"/>
      <c r="I41" s="61"/>
      <c r="J41" s="61"/>
      <c r="K41" s="61"/>
      <c r="L41" s="61"/>
      <c r="M41" s="61"/>
      <c r="N41" s="82"/>
    </row>
    <row r="42" spans="1:14" ht="15" customHeight="1">
      <c r="A42">
        <v>33</v>
      </c>
      <c r="B42" s="77" t="s">
        <v>193</v>
      </c>
      <c r="C42" s="77">
        <v>212.0772</v>
      </c>
      <c r="D42" s="77">
        <v>184.84</v>
      </c>
      <c r="E42" s="77">
        <v>184.84</v>
      </c>
      <c r="F42" s="61"/>
      <c r="G42" s="61"/>
      <c r="H42" s="61"/>
      <c r="I42" s="61"/>
      <c r="J42" s="61"/>
      <c r="K42" s="61"/>
      <c r="L42" s="61"/>
      <c r="M42" s="61"/>
      <c r="N42" s="82">
        <v>27.2372</v>
      </c>
    </row>
    <row r="43" spans="1:14" ht="15" customHeight="1">
      <c r="A43">
        <v>34</v>
      </c>
      <c r="B43" s="77" t="s">
        <v>194</v>
      </c>
      <c r="C43" s="77">
        <v>109.38</v>
      </c>
      <c r="D43" s="77">
        <v>109.38</v>
      </c>
      <c r="E43" s="77">
        <v>109.38</v>
      </c>
      <c r="F43" s="61"/>
      <c r="G43" s="61"/>
      <c r="H43" s="61"/>
      <c r="I43" s="61"/>
      <c r="J43" s="61"/>
      <c r="K43" s="61"/>
      <c r="L43" s="61"/>
      <c r="M43" s="61"/>
      <c r="N43" s="82"/>
    </row>
    <row r="44" spans="1:14" ht="15" customHeight="1">
      <c r="A44">
        <v>35</v>
      </c>
      <c r="B44" s="77" t="s">
        <v>195</v>
      </c>
      <c r="C44" s="77">
        <v>106.38</v>
      </c>
      <c r="D44" s="77">
        <v>106.38</v>
      </c>
      <c r="E44" s="77">
        <v>106.38</v>
      </c>
      <c r="F44" s="61"/>
      <c r="G44" s="61"/>
      <c r="H44" s="61"/>
      <c r="I44" s="61"/>
      <c r="J44" s="61"/>
      <c r="K44" s="61"/>
      <c r="L44" s="61"/>
      <c r="M44" s="61"/>
      <c r="N44" s="82"/>
    </row>
    <row r="45" spans="1:14" ht="15" customHeight="1">
      <c r="A45">
        <v>36</v>
      </c>
      <c r="B45" s="77" t="s">
        <v>196</v>
      </c>
      <c r="C45" s="77">
        <v>269.17</v>
      </c>
      <c r="D45" s="77">
        <v>269.17</v>
      </c>
      <c r="E45" s="77">
        <v>269.17</v>
      </c>
      <c r="F45" s="61"/>
      <c r="G45" s="61"/>
      <c r="H45" s="61"/>
      <c r="I45" s="61"/>
      <c r="J45" s="61"/>
      <c r="K45" s="61"/>
      <c r="L45" s="61"/>
      <c r="M45" s="61"/>
      <c r="N45" s="82"/>
    </row>
    <row r="46" spans="1:14" ht="15" customHeight="1">
      <c r="A46">
        <v>37</v>
      </c>
      <c r="B46" s="77" t="s">
        <v>197</v>
      </c>
      <c r="C46" s="77">
        <v>508.74</v>
      </c>
      <c r="D46" s="77">
        <v>508.74</v>
      </c>
      <c r="E46" s="77">
        <v>508.74</v>
      </c>
      <c r="F46" s="61"/>
      <c r="G46" s="61"/>
      <c r="H46" s="61"/>
      <c r="I46" s="61"/>
      <c r="J46" s="61"/>
      <c r="K46" s="61"/>
      <c r="L46" s="61"/>
      <c r="M46" s="61"/>
      <c r="N46" s="82"/>
    </row>
    <row r="47" spans="1:14" ht="15" customHeight="1">
      <c r="A47">
        <v>38</v>
      </c>
      <c r="B47" s="77" t="s">
        <v>198</v>
      </c>
      <c r="C47" s="77">
        <v>765.26</v>
      </c>
      <c r="D47" s="77">
        <v>734.26</v>
      </c>
      <c r="E47" s="77">
        <v>734.26</v>
      </c>
      <c r="F47" s="61"/>
      <c r="G47" s="61"/>
      <c r="H47" s="61"/>
      <c r="I47" s="61"/>
      <c r="J47" s="61"/>
      <c r="K47" s="61"/>
      <c r="L47" s="61"/>
      <c r="M47" s="61"/>
      <c r="N47" s="82">
        <v>31</v>
      </c>
    </row>
    <row r="48" spans="1:14" ht="15" customHeight="1">
      <c r="A48">
        <v>39</v>
      </c>
      <c r="B48" s="77" t="s">
        <v>199</v>
      </c>
      <c r="C48" s="77">
        <v>148.78</v>
      </c>
      <c r="D48" s="77">
        <v>148.78</v>
      </c>
      <c r="E48" s="77">
        <v>148.78</v>
      </c>
      <c r="F48" s="61"/>
      <c r="G48" s="61"/>
      <c r="H48" s="61"/>
      <c r="I48" s="61"/>
      <c r="J48" s="61"/>
      <c r="K48" s="61"/>
      <c r="L48" s="61"/>
      <c r="M48" s="61"/>
      <c r="N48" s="82"/>
    </row>
    <row r="49" spans="1:14" ht="15" customHeight="1">
      <c r="A49">
        <v>40</v>
      </c>
      <c r="B49" s="77" t="s">
        <v>200</v>
      </c>
      <c r="C49" s="77">
        <v>198.62</v>
      </c>
      <c r="D49" s="77">
        <v>198.62</v>
      </c>
      <c r="E49" s="77">
        <v>198.62</v>
      </c>
      <c r="F49" s="61"/>
      <c r="G49" s="61"/>
      <c r="H49" s="61"/>
      <c r="I49" s="61"/>
      <c r="J49" s="61"/>
      <c r="K49" s="61"/>
      <c r="L49" s="61"/>
      <c r="M49" s="61"/>
      <c r="N49" s="82"/>
    </row>
    <row r="50" spans="1:14" ht="15" customHeight="1">
      <c r="A50">
        <v>41</v>
      </c>
      <c r="B50" s="77" t="s">
        <v>201</v>
      </c>
      <c r="C50" s="77">
        <v>1931.0717470000002</v>
      </c>
      <c r="D50" s="77">
        <v>1908.4</v>
      </c>
      <c r="E50" s="77">
        <v>1908.4</v>
      </c>
      <c r="F50" s="61"/>
      <c r="G50" s="61"/>
      <c r="H50" s="61"/>
      <c r="I50" s="61"/>
      <c r="J50" s="61"/>
      <c r="K50" s="61"/>
      <c r="L50" s="61"/>
      <c r="M50" s="61"/>
      <c r="N50" s="82">
        <v>22.671747</v>
      </c>
    </row>
    <row r="51" spans="1:14" ht="15" customHeight="1">
      <c r="A51">
        <v>42</v>
      </c>
      <c r="B51" s="77" t="s">
        <v>202</v>
      </c>
      <c r="C51" s="77">
        <v>1399.992614</v>
      </c>
      <c r="D51" s="77">
        <v>1363.72</v>
      </c>
      <c r="E51" s="77">
        <v>1363.72</v>
      </c>
      <c r="F51" s="61"/>
      <c r="G51" s="61"/>
      <c r="H51" s="61"/>
      <c r="I51" s="61"/>
      <c r="J51" s="61"/>
      <c r="K51" s="61"/>
      <c r="L51" s="61"/>
      <c r="M51" s="61"/>
      <c r="N51" s="82">
        <v>36.272614000000004</v>
      </c>
    </row>
    <row r="52" spans="1:14" ht="15" customHeight="1">
      <c r="A52">
        <v>43</v>
      </c>
      <c r="B52" s="77" t="s">
        <v>203</v>
      </c>
      <c r="C52" s="77">
        <v>1191.88</v>
      </c>
      <c r="D52" s="77">
        <v>1191.88</v>
      </c>
      <c r="E52" s="77">
        <v>1191.88</v>
      </c>
      <c r="F52" s="61"/>
      <c r="G52" s="61"/>
      <c r="H52" s="61"/>
      <c r="I52" s="61"/>
      <c r="J52" s="61"/>
      <c r="K52" s="61"/>
      <c r="L52" s="61"/>
      <c r="M52" s="61"/>
      <c r="N52" s="82"/>
    </row>
  </sheetData>
  <sheetProtection/>
  <mergeCells count="14">
    <mergeCell ref="L2:M2"/>
    <mergeCell ref="J5:J6"/>
    <mergeCell ref="K5:K6"/>
    <mergeCell ref="L5:L6"/>
    <mergeCell ref="M5:M6"/>
    <mergeCell ref="B5:B6"/>
    <mergeCell ref="D5:F5"/>
    <mergeCell ref="B3:M3"/>
    <mergeCell ref="G5:G6"/>
    <mergeCell ref="H5:H6"/>
    <mergeCell ref="I5:I6"/>
    <mergeCell ref="C5:C6"/>
    <mergeCell ref="L4:N4"/>
    <mergeCell ref="N5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7">
      <selection activeCell="C16" sqref="C16"/>
    </sheetView>
  </sheetViews>
  <sheetFormatPr defaultColWidth="9.00390625" defaultRowHeight="14.25"/>
  <cols>
    <col min="1" max="1" width="28.625" style="0" customWidth="1"/>
    <col min="2" max="2" width="15.00390625" style="79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14" t="s">
        <v>112</v>
      </c>
    </row>
    <row r="2" ht="14.25">
      <c r="H2" s="58" t="s">
        <v>100</v>
      </c>
    </row>
    <row r="3" spans="1:8" ht="29.25" customHeight="1">
      <c r="A3" s="118" t="s">
        <v>114</v>
      </c>
      <c r="B3" s="119"/>
      <c r="C3" s="119"/>
      <c r="D3" s="119"/>
      <c r="E3" s="119"/>
      <c r="F3" s="119"/>
      <c r="G3" s="119"/>
      <c r="H3" s="119"/>
    </row>
    <row r="4" spans="1:8" ht="27" customHeight="1">
      <c r="A4" s="67" t="s">
        <v>99</v>
      </c>
      <c r="B4" s="83"/>
      <c r="C4" s="24"/>
      <c r="D4" s="24"/>
      <c r="E4" s="24"/>
      <c r="F4" s="24"/>
      <c r="G4" s="24"/>
      <c r="H4" s="59" t="s">
        <v>62</v>
      </c>
    </row>
    <row r="5" spans="1:8" ht="14.25" customHeight="1">
      <c r="A5" s="105" t="s">
        <v>65</v>
      </c>
      <c r="B5" s="115" t="s">
        <v>66</v>
      </c>
      <c r="C5" s="100" t="s">
        <v>59</v>
      </c>
      <c r="D5" s="101"/>
      <c r="E5" s="110" t="s">
        <v>60</v>
      </c>
      <c r="F5" s="110" t="s">
        <v>69</v>
      </c>
      <c r="G5" s="110" t="s">
        <v>70</v>
      </c>
      <c r="H5" s="110" t="s">
        <v>71</v>
      </c>
    </row>
    <row r="6" spans="1:8" ht="21.75" customHeight="1">
      <c r="A6" s="106"/>
      <c r="B6" s="115"/>
      <c r="C6" s="54" t="s">
        <v>67</v>
      </c>
      <c r="D6" s="54" t="s">
        <v>68</v>
      </c>
      <c r="E6" s="111"/>
      <c r="F6" s="111"/>
      <c r="G6" s="111"/>
      <c r="H6" s="111"/>
    </row>
    <row r="7" spans="1:8" ht="14.25">
      <c r="A7" s="26" t="s">
        <v>61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</row>
    <row r="8" spans="1:8" ht="14.25">
      <c r="A8" s="26" t="s">
        <v>58</v>
      </c>
      <c r="B8" s="78">
        <v>56218.044637999985</v>
      </c>
      <c r="C8" s="26">
        <v>37211.27</v>
      </c>
      <c r="D8" s="26">
        <v>172.77</v>
      </c>
      <c r="E8" s="26">
        <v>18834.004637999988</v>
      </c>
      <c r="F8" s="26"/>
      <c r="G8" s="26"/>
      <c r="H8" s="26"/>
    </row>
    <row r="9" spans="1:8" ht="14.25">
      <c r="A9" s="77" t="s">
        <v>160</v>
      </c>
      <c r="B9" s="78">
        <v>56218.044637999985</v>
      </c>
      <c r="C9" s="26">
        <v>37211.27</v>
      </c>
      <c r="D9" s="26">
        <v>172.77</v>
      </c>
      <c r="E9" s="78">
        <f>B9-C9-D9</f>
        <v>18834.004637999988</v>
      </c>
      <c r="F9" s="26"/>
      <c r="G9" s="26"/>
      <c r="H9" s="26"/>
    </row>
    <row r="10" spans="1:8" ht="14.25">
      <c r="A10" s="77" t="s">
        <v>161</v>
      </c>
      <c r="B10" s="78">
        <v>6771.289043</v>
      </c>
      <c r="C10" s="26">
        <v>839.56</v>
      </c>
      <c r="D10" s="26">
        <v>138.77</v>
      </c>
      <c r="E10" s="78">
        <f aca="true" t="shared" si="0" ref="E10:E52">B10-C10-D10</f>
        <v>5792.959042999999</v>
      </c>
      <c r="F10" s="26"/>
      <c r="G10" s="26"/>
      <c r="H10" s="26"/>
    </row>
    <row r="11" spans="1:8" ht="14.25">
      <c r="A11" s="77" t="s">
        <v>162</v>
      </c>
      <c r="B11" s="78">
        <v>2310.2974019999997</v>
      </c>
      <c r="C11" s="26">
        <v>446.52</v>
      </c>
      <c r="D11" s="26">
        <v>34</v>
      </c>
      <c r="E11" s="78">
        <f t="shared" si="0"/>
        <v>1829.7774019999997</v>
      </c>
      <c r="F11" s="26"/>
      <c r="G11" s="26"/>
      <c r="H11" s="26"/>
    </row>
    <row r="12" spans="1:8" ht="14.25">
      <c r="A12" s="77" t="s">
        <v>163</v>
      </c>
      <c r="B12" s="78">
        <v>326.94</v>
      </c>
      <c r="C12" s="26">
        <v>229.81</v>
      </c>
      <c r="D12" s="26"/>
      <c r="E12" s="78">
        <f t="shared" si="0"/>
        <v>97.13</v>
      </c>
      <c r="F12" s="26"/>
      <c r="G12" s="26"/>
      <c r="H12" s="26"/>
    </row>
    <row r="13" spans="1:8" ht="14.25">
      <c r="A13" s="77" t="s">
        <v>164</v>
      </c>
      <c r="B13" s="78">
        <v>3302.212103</v>
      </c>
      <c r="C13" s="26">
        <v>2686.52</v>
      </c>
      <c r="D13" s="26"/>
      <c r="E13" s="78">
        <f t="shared" si="0"/>
        <v>615.6921029999999</v>
      </c>
      <c r="F13" s="26"/>
      <c r="G13" s="26"/>
      <c r="H13" s="26"/>
    </row>
    <row r="14" spans="1:8" ht="14.25">
      <c r="A14" s="77" t="s">
        <v>165</v>
      </c>
      <c r="B14" s="78">
        <v>2033.5745539999998</v>
      </c>
      <c r="C14" s="26">
        <v>1579.71</v>
      </c>
      <c r="D14" s="26"/>
      <c r="E14" s="78">
        <f t="shared" si="0"/>
        <v>453.86455399999977</v>
      </c>
      <c r="F14" s="26"/>
      <c r="G14" s="26"/>
      <c r="H14" s="26"/>
    </row>
    <row r="15" spans="1:8" ht="14.25">
      <c r="A15" s="77" t="s">
        <v>166</v>
      </c>
      <c r="B15" s="78">
        <v>1898.42</v>
      </c>
      <c r="C15" s="26">
        <v>1644.21</v>
      </c>
      <c r="D15" s="26"/>
      <c r="E15" s="78">
        <f t="shared" si="0"/>
        <v>254.21000000000004</v>
      </c>
      <c r="F15" s="26"/>
      <c r="G15" s="26"/>
      <c r="H15" s="26"/>
    </row>
    <row r="16" spans="1:8" ht="14.25">
      <c r="A16" s="77" t="s">
        <v>167</v>
      </c>
      <c r="B16" s="78">
        <v>2104.30943</v>
      </c>
      <c r="C16" s="26">
        <v>1435.85</v>
      </c>
      <c r="D16" s="26"/>
      <c r="E16" s="78">
        <f t="shared" si="0"/>
        <v>668.4594299999999</v>
      </c>
      <c r="F16" s="26"/>
      <c r="G16" s="26"/>
      <c r="H16" s="26"/>
    </row>
    <row r="17" spans="1:8" ht="14.25">
      <c r="A17" s="77" t="s">
        <v>168</v>
      </c>
      <c r="B17" s="78">
        <v>289.31</v>
      </c>
      <c r="C17" s="26">
        <v>50.66</v>
      </c>
      <c r="D17" s="26"/>
      <c r="E17" s="78">
        <f t="shared" si="0"/>
        <v>238.65</v>
      </c>
      <c r="F17" s="26"/>
      <c r="G17" s="26"/>
      <c r="H17" s="26"/>
    </row>
    <row r="18" spans="1:8" ht="14.25">
      <c r="A18" s="77" t="s">
        <v>169</v>
      </c>
      <c r="B18" s="78">
        <v>1838.861795</v>
      </c>
      <c r="C18" s="26">
        <v>1550.22</v>
      </c>
      <c r="D18" s="26"/>
      <c r="E18" s="78">
        <f t="shared" si="0"/>
        <v>288.641795</v>
      </c>
      <c r="F18" s="26"/>
      <c r="G18" s="26"/>
      <c r="H18" s="26"/>
    </row>
    <row r="19" spans="1:8" ht="14.25">
      <c r="A19" s="77" t="s">
        <v>170</v>
      </c>
      <c r="B19" s="78">
        <v>1722.76</v>
      </c>
      <c r="C19" s="26">
        <v>1446.77</v>
      </c>
      <c r="D19" s="26"/>
      <c r="E19" s="78">
        <f t="shared" si="0"/>
        <v>275.99</v>
      </c>
      <c r="F19" s="26"/>
      <c r="G19" s="26"/>
      <c r="H19" s="26"/>
    </row>
    <row r="20" spans="1:8" ht="14.25">
      <c r="A20" s="77" t="s">
        <v>171</v>
      </c>
      <c r="B20" s="78">
        <v>266.84</v>
      </c>
      <c r="C20" s="26"/>
      <c r="D20" s="26"/>
      <c r="E20" s="78">
        <f t="shared" si="0"/>
        <v>266.84</v>
      </c>
      <c r="F20" s="26"/>
      <c r="G20" s="26"/>
      <c r="H20" s="26"/>
    </row>
    <row r="21" spans="1:8" ht="14.25">
      <c r="A21" s="77" t="s">
        <v>172</v>
      </c>
      <c r="B21" s="78">
        <v>145.2</v>
      </c>
      <c r="C21" s="26"/>
      <c r="D21" s="26"/>
      <c r="E21" s="78">
        <f t="shared" si="0"/>
        <v>145.2</v>
      </c>
      <c r="F21" s="26"/>
      <c r="G21" s="26"/>
      <c r="H21" s="26"/>
    </row>
    <row r="22" spans="1:8" ht="14.25">
      <c r="A22" s="77" t="s">
        <v>173</v>
      </c>
      <c r="B22" s="78">
        <v>3075.7797</v>
      </c>
      <c r="C22" s="26">
        <v>2486.39</v>
      </c>
      <c r="D22" s="26"/>
      <c r="E22" s="78">
        <f t="shared" si="0"/>
        <v>589.3897000000002</v>
      </c>
      <c r="F22" s="26"/>
      <c r="G22" s="26"/>
      <c r="H22" s="26"/>
    </row>
    <row r="23" spans="1:8" ht="14.25">
      <c r="A23" s="77" t="s">
        <v>174</v>
      </c>
      <c r="B23" s="78">
        <v>4426.212865</v>
      </c>
      <c r="C23" s="26">
        <v>3651.32</v>
      </c>
      <c r="D23" s="26"/>
      <c r="E23" s="78">
        <f t="shared" si="0"/>
        <v>774.8928650000003</v>
      </c>
      <c r="F23" s="26"/>
      <c r="G23" s="26"/>
      <c r="H23" s="26"/>
    </row>
    <row r="24" spans="1:8" ht="14.25">
      <c r="A24" s="77" t="s">
        <v>175</v>
      </c>
      <c r="B24" s="78">
        <v>2969.8136179999997</v>
      </c>
      <c r="C24" s="26">
        <v>2666.9</v>
      </c>
      <c r="D24" s="26"/>
      <c r="E24" s="78">
        <f t="shared" si="0"/>
        <v>302.9136179999996</v>
      </c>
      <c r="F24" s="26"/>
      <c r="G24" s="26"/>
      <c r="H24" s="26"/>
    </row>
    <row r="25" spans="1:8" ht="14.25">
      <c r="A25" s="77" t="s">
        <v>176</v>
      </c>
      <c r="B25" s="78">
        <v>2437.058901</v>
      </c>
      <c r="C25" s="26">
        <v>2121.82</v>
      </c>
      <c r="D25" s="26"/>
      <c r="E25" s="78">
        <f t="shared" si="0"/>
        <v>315.2389009999997</v>
      </c>
      <c r="F25" s="26"/>
      <c r="G25" s="26"/>
      <c r="H25" s="26"/>
    </row>
    <row r="26" spans="1:8" ht="14.25">
      <c r="A26" s="77" t="s">
        <v>177</v>
      </c>
      <c r="B26" s="78">
        <v>1013.876276</v>
      </c>
      <c r="C26" s="26">
        <v>828.35</v>
      </c>
      <c r="D26" s="26"/>
      <c r="E26" s="78">
        <f t="shared" si="0"/>
        <v>185.52627599999994</v>
      </c>
      <c r="F26" s="26"/>
      <c r="G26" s="26"/>
      <c r="H26" s="26"/>
    </row>
    <row r="27" spans="1:8" ht="14.25">
      <c r="A27" s="77" t="s">
        <v>178</v>
      </c>
      <c r="B27" s="78">
        <v>2156.59405</v>
      </c>
      <c r="C27" s="26">
        <v>1886.69</v>
      </c>
      <c r="D27" s="26"/>
      <c r="E27" s="78">
        <f t="shared" si="0"/>
        <v>269.9040500000001</v>
      </c>
      <c r="F27" s="26"/>
      <c r="G27" s="26"/>
      <c r="H27" s="26"/>
    </row>
    <row r="28" spans="1:8" ht="14.25">
      <c r="A28" s="77" t="s">
        <v>179</v>
      </c>
      <c r="B28" s="82">
        <v>1854.2</v>
      </c>
      <c r="C28" s="84">
        <v>1516.13</v>
      </c>
      <c r="D28" s="61"/>
      <c r="E28" s="78">
        <f t="shared" si="0"/>
        <v>338.06999999999994</v>
      </c>
      <c r="F28" s="61"/>
      <c r="G28" s="61"/>
      <c r="H28" s="61"/>
    </row>
    <row r="29" spans="1:8" ht="14.25">
      <c r="A29" s="77" t="s">
        <v>180</v>
      </c>
      <c r="B29" s="82">
        <v>3060.1</v>
      </c>
      <c r="C29" s="84">
        <v>2765.82</v>
      </c>
      <c r="D29" s="61"/>
      <c r="E29" s="78">
        <f t="shared" si="0"/>
        <v>294.27999999999975</v>
      </c>
      <c r="F29" s="61"/>
      <c r="G29" s="61"/>
      <c r="H29" s="61"/>
    </row>
    <row r="30" spans="1:8" ht="14.25">
      <c r="A30" s="77" t="s">
        <v>181</v>
      </c>
      <c r="B30" s="82">
        <v>1281.05</v>
      </c>
      <c r="C30" s="84">
        <v>1078.07</v>
      </c>
      <c r="D30" s="61"/>
      <c r="E30" s="78">
        <f t="shared" si="0"/>
        <v>202.98000000000002</v>
      </c>
      <c r="F30" s="61"/>
      <c r="G30" s="61"/>
      <c r="H30" s="61"/>
    </row>
    <row r="31" spans="1:8" ht="14.25">
      <c r="A31" s="77" t="s">
        <v>182</v>
      </c>
      <c r="B31" s="82">
        <v>2455.92</v>
      </c>
      <c r="C31" s="84">
        <v>2218.9</v>
      </c>
      <c r="D31" s="61"/>
      <c r="E31" s="78">
        <f t="shared" si="0"/>
        <v>237.01999999999998</v>
      </c>
      <c r="F31" s="61"/>
      <c r="G31" s="61"/>
      <c r="H31" s="61"/>
    </row>
    <row r="32" spans="1:8" ht="14.25">
      <c r="A32" s="77" t="s">
        <v>183</v>
      </c>
      <c r="B32" s="82">
        <v>273.798391</v>
      </c>
      <c r="C32" s="61"/>
      <c r="D32" s="61"/>
      <c r="E32" s="78">
        <f t="shared" si="0"/>
        <v>273.798391</v>
      </c>
      <c r="F32" s="61"/>
      <c r="G32" s="61"/>
      <c r="H32" s="61"/>
    </row>
    <row r="33" spans="1:8" ht="14.25">
      <c r="A33" s="77" t="s">
        <v>184</v>
      </c>
      <c r="B33" s="82">
        <v>156.415525</v>
      </c>
      <c r="C33" s="61"/>
      <c r="D33" s="61"/>
      <c r="E33" s="78">
        <f t="shared" si="0"/>
        <v>156.415525</v>
      </c>
      <c r="F33" s="61"/>
      <c r="G33" s="61"/>
      <c r="H33" s="61"/>
    </row>
    <row r="34" spans="1:8" ht="14.25">
      <c r="A34" s="77" t="s">
        <v>185</v>
      </c>
      <c r="B34" s="82">
        <v>268.53691100000003</v>
      </c>
      <c r="C34" s="61"/>
      <c r="D34" s="61"/>
      <c r="E34" s="78">
        <f t="shared" si="0"/>
        <v>268.53691100000003</v>
      </c>
      <c r="F34" s="61"/>
      <c r="G34" s="61"/>
      <c r="H34" s="61"/>
    </row>
    <row r="35" spans="1:8" ht="14.25">
      <c r="A35" s="77" t="s">
        <v>186</v>
      </c>
      <c r="B35" s="82">
        <v>145.87</v>
      </c>
      <c r="C35" s="61"/>
      <c r="D35" s="61"/>
      <c r="E35" s="78">
        <f t="shared" si="0"/>
        <v>145.87</v>
      </c>
      <c r="F35" s="61"/>
      <c r="G35" s="61"/>
      <c r="H35" s="61"/>
    </row>
    <row r="36" spans="1:8" ht="14.25">
      <c r="A36" s="77" t="s">
        <v>187</v>
      </c>
      <c r="B36" s="82">
        <v>99.94</v>
      </c>
      <c r="C36" s="61"/>
      <c r="D36" s="61"/>
      <c r="E36" s="78">
        <f t="shared" si="0"/>
        <v>99.94</v>
      </c>
      <c r="F36" s="61"/>
      <c r="G36" s="61"/>
      <c r="H36" s="61"/>
    </row>
    <row r="37" spans="1:8" ht="14.25">
      <c r="A37" s="77" t="s">
        <v>188</v>
      </c>
      <c r="B37" s="82">
        <v>253.34251300000003</v>
      </c>
      <c r="C37" s="61"/>
      <c r="D37" s="61"/>
      <c r="E37" s="78">
        <f t="shared" si="0"/>
        <v>253.34251300000003</v>
      </c>
      <c r="F37" s="61"/>
      <c r="G37" s="61"/>
      <c r="H37" s="61"/>
    </row>
    <row r="38" spans="1:8" ht="14.25">
      <c r="A38" s="77" t="s">
        <v>189</v>
      </c>
      <c r="B38" s="82">
        <v>104.4</v>
      </c>
      <c r="C38" s="61"/>
      <c r="D38" s="61"/>
      <c r="E38" s="78">
        <f t="shared" si="0"/>
        <v>104.4</v>
      </c>
      <c r="F38" s="61"/>
      <c r="G38" s="61"/>
      <c r="H38" s="61"/>
    </row>
    <row r="39" spans="1:8" ht="14.25">
      <c r="A39" s="77" t="s">
        <v>190</v>
      </c>
      <c r="B39" s="82">
        <v>139.08</v>
      </c>
      <c r="C39" s="61"/>
      <c r="D39" s="61"/>
      <c r="E39" s="78">
        <f t="shared" si="0"/>
        <v>139.08</v>
      </c>
      <c r="F39" s="61"/>
      <c r="G39" s="61"/>
      <c r="H39" s="61"/>
    </row>
    <row r="40" spans="1:8" ht="14.25">
      <c r="A40" s="77" t="s">
        <v>191</v>
      </c>
      <c r="B40" s="82">
        <v>88.35</v>
      </c>
      <c r="C40" s="61"/>
      <c r="D40" s="61"/>
      <c r="E40" s="78">
        <f t="shared" si="0"/>
        <v>88.35</v>
      </c>
      <c r="F40" s="61"/>
      <c r="G40" s="61"/>
      <c r="H40" s="61"/>
    </row>
    <row r="41" spans="1:8" ht="14.25">
      <c r="A41" s="77" t="s">
        <v>192</v>
      </c>
      <c r="B41" s="82">
        <v>106.34</v>
      </c>
      <c r="C41" s="61"/>
      <c r="D41" s="61"/>
      <c r="E41" s="78">
        <f t="shared" si="0"/>
        <v>106.34</v>
      </c>
      <c r="F41" s="61"/>
      <c r="G41" s="61"/>
      <c r="H41" s="61"/>
    </row>
    <row r="42" spans="1:8" ht="14.25">
      <c r="A42" s="77" t="s">
        <v>193</v>
      </c>
      <c r="B42" s="82">
        <v>212.0772</v>
      </c>
      <c r="C42" s="61"/>
      <c r="D42" s="61"/>
      <c r="E42" s="78">
        <f t="shared" si="0"/>
        <v>212.0772</v>
      </c>
      <c r="F42" s="61"/>
      <c r="G42" s="61"/>
      <c r="H42" s="61"/>
    </row>
    <row r="43" spans="1:8" ht="14.25">
      <c r="A43" s="77" t="s">
        <v>194</v>
      </c>
      <c r="B43" s="82">
        <v>109.38</v>
      </c>
      <c r="C43" s="61"/>
      <c r="D43" s="61"/>
      <c r="E43" s="78">
        <f t="shared" si="0"/>
        <v>109.38</v>
      </c>
      <c r="F43" s="61"/>
      <c r="G43" s="61"/>
      <c r="H43" s="61"/>
    </row>
    <row r="44" spans="1:8" ht="14.25">
      <c r="A44" s="77" t="s">
        <v>195</v>
      </c>
      <c r="B44" s="82">
        <v>106.38</v>
      </c>
      <c r="C44" s="61"/>
      <c r="D44" s="61"/>
      <c r="E44" s="78">
        <f t="shared" si="0"/>
        <v>106.38</v>
      </c>
      <c r="F44" s="61"/>
      <c r="G44" s="61"/>
      <c r="H44" s="61"/>
    </row>
    <row r="45" spans="1:8" ht="14.25">
      <c r="A45" s="77" t="s">
        <v>196</v>
      </c>
      <c r="B45" s="82">
        <v>269.17</v>
      </c>
      <c r="C45" s="61">
        <v>161.75</v>
      </c>
      <c r="D45" s="61"/>
      <c r="E45" s="78">
        <f t="shared" si="0"/>
        <v>107.42000000000002</v>
      </c>
      <c r="F45" s="61"/>
      <c r="G45" s="61"/>
      <c r="H45" s="61"/>
    </row>
    <row r="46" spans="1:8" ht="14.25">
      <c r="A46" s="77" t="s">
        <v>197</v>
      </c>
      <c r="B46" s="82">
        <v>508.74</v>
      </c>
      <c r="C46" s="61">
        <v>342.92</v>
      </c>
      <c r="D46" s="61"/>
      <c r="E46" s="78">
        <f t="shared" si="0"/>
        <v>165.82</v>
      </c>
      <c r="F46" s="61"/>
      <c r="G46" s="61"/>
      <c r="H46" s="61"/>
    </row>
    <row r="47" spans="1:8" ht="14.25">
      <c r="A47" s="77" t="s">
        <v>198</v>
      </c>
      <c r="B47" s="82">
        <v>765.26</v>
      </c>
      <c r="C47" s="61">
        <v>33.96</v>
      </c>
      <c r="D47" s="61"/>
      <c r="E47" s="78">
        <f t="shared" si="0"/>
        <v>731.3</v>
      </c>
      <c r="F47" s="61"/>
      <c r="G47" s="61"/>
      <c r="H47" s="61"/>
    </row>
    <row r="48" spans="1:8" ht="14.25">
      <c r="A48" s="77" t="s">
        <v>199</v>
      </c>
      <c r="B48" s="82">
        <v>148.78</v>
      </c>
      <c r="C48" s="61">
        <v>57.69</v>
      </c>
      <c r="D48" s="61"/>
      <c r="E48" s="78">
        <f t="shared" si="0"/>
        <v>91.09</v>
      </c>
      <c r="F48" s="61"/>
      <c r="G48" s="61"/>
      <c r="H48" s="61"/>
    </row>
    <row r="49" spans="1:8" ht="14.25">
      <c r="A49" s="77" t="s">
        <v>200</v>
      </c>
      <c r="B49" s="82">
        <v>198.62</v>
      </c>
      <c r="C49" s="61"/>
      <c r="D49" s="61"/>
      <c r="E49" s="78">
        <f t="shared" si="0"/>
        <v>198.62</v>
      </c>
      <c r="F49" s="61"/>
      <c r="G49" s="61"/>
      <c r="H49" s="61"/>
    </row>
    <row r="50" spans="1:8" ht="14.25">
      <c r="A50" s="77" t="s">
        <v>201</v>
      </c>
      <c r="B50" s="82">
        <v>1931.0717470000002</v>
      </c>
      <c r="C50" s="61">
        <v>1526.36</v>
      </c>
      <c r="D50" s="61"/>
      <c r="E50" s="78">
        <f t="shared" si="0"/>
        <v>404.7117470000003</v>
      </c>
      <c r="F50" s="61"/>
      <c r="G50" s="61"/>
      <c r="H50" s="61"/>
    </row>
    <row r="51" spans="1:8" ht="14.25">
      <c r="A51" s="77" t="s">
        <v>202</v>
      </c>
      <c r="B51" s="82">
        <v>1399.992614</v>
      </c>
      <c r="C51" s="61">
        <v>1003.67</v>
      </c>
      <c r="D51" s="61"/>
      <c r="E51" s="78">
        <f t="shared" si="0"/>
        <v>396.32261400000004</v>
      </c>
      <c r="F51" s="61"/>
      <c r="G51" s="61"/>
      <c r="H51" s="61"/>
    </row>
    <row r="52" spans="1:8" ht="14.25">
      <c r="A52" s="77" t="s">
        <v>203</v>
      </c>
      <c r="B52" s="82">
        <v>1191.88</v>
      </c>
      <c r="C52" s="61">
        <v>954.7</v>
      </c>
      <c r="D52" s="61"/>
      <c r="E52" s="78">
        <f t="shared" si="0"/>
        <v>237.18000000000006</v>
      </c>
      <c r="F52" s="61"/>
      <c r="G52" s="61"/>
      <c r="H52" s="61"/>
    </row>
  </sheetData>
  <sheetProtection/>
  <mergeCells count="8">
    <mergeCell ref="B5:B6"/>
    <mergeCell ref="C5:D5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89" t="s">
        <v>113</v>
      </c>
      <c r="B1" s="89"/>
    </row>
    <row r="2" spans="1:2" ht="16.5" customHeight="1">
      <c r="A2" s="1"/>
      <c r="B2" s="8" t="s">
        <v>91</v>
      </c>
    </row>
    <row r="3" spans="1:2" ht="27">
      <c r="A3" s="102" t="s">
        <v>105</v>
      </c>
      <c r="B3" s="102"/>
    </row>
    <row r="4" spans="1:2" ht="18.75">
      <c r="A4" s="120" t="s">
        <v>106</v>
      </c>
      <c r="B4" s="120"/>
    </row>
    <row r="5" spans="1:2" ht="17.25" customHeight="1">
      <c r="A5" s="3" t="s">
        <v>1</v>
      </c>
      <c r="B5" s="58" t="s">
        <v>2</v>
      </c>
    </row>
    <row r="6" spans="1:2" ht="21" customHeight="1">
      <c r="A6" s="26" t="s">
        <v>72</v>
      </c>
      <c r="B6" s="26" t="s">
        <v>63</v>
      </c>
    </row>
    <row r="7" spans="1:2" ht="21" customHeight="1">
      <c r="A7" s="26" t="s">
        <v>27</v>
      </c>
      <c r="B7" s="23"/>
    </row>
    <row r="8" spans="1:2" ht="21" customHeight="1">
      <c r="A8" s="23" t="s">
        <v>73</v>
      </c>
      <c r="B8" s="26" t="s">
        <v>119</v>
      </c>
    </row>
    <row r="9" spans="1:2" ht="21" customHeight="1">
      <c r="A9" s="23" t="s">
        <v>74</v>
      </c>
      <c r="B9" s="26">
        <v>20</v>
      </c>
    </row>
    <row r="10" spans="1:2" ht="21" customHeight="1">
      <c r="A10" s="23" t="s">
        <v>75</v>
      </c>
      <c r="B10" s="26">
        <v>48</v>
      </c>
    </row>
    <row r="11" spans="1:2" ht="21" customHeight="1">
      <c r="A11" s="31" t="s">
        <v>76</v>
      </c>
      <c r="B11" s="26"/>
    </row>
    <row r="12" spans="1:2" ht="21" customHeight="1">
      <c r="A12" s="31" t="s">
        <v>77</v>
      </c>
      <c r="B12" s="26">
        <v>48</v>
      </c>
    </row>
  </sheetData>
  <sheetProtection/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user</cp:lastModifiedBy>
  <cp:lastPrinted>2016-02-26T08:17:29Z</cp:lastPrinted>
  <dcterms:created xsi:type="dcterms:W3CDTF">2013-02-18T08:49:03Z</dcterms:created>
  <dcterms:modified xsi:type="dcterms:W3CDTF">2016-12-30T07:01:47Z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