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3"/>
  </bookViews>
  <sheets>
    <sheet name="01收支总表" sheetId="1" r:id="rId1"/>
    <sheet name="02财政拨款收支表" sheetId="2" r:id="rId2"/>
    <sheet name="03财政拨款支出预算表" sheetId="3" r:id="rId3"/>
    <sheet name="04基本支出预算表" sheetId="4" r:id="rId4"/>
    <sheet name="05收入总表" sheetId="5" r:id="rId5"/>
    <sheet name="06支出总表" sheetId="6" r:id="rId6"/>
    <sheet name="07三公经费预算表" sheetId="7" r:id="rId7"/>
  </sheets>
  <definedNames>
    <definedName name="_xlnm.Print_Titles" localSheetId="3">'04基本支出预算表'!$1:$42</definedName>
  </definedNames>
  <calcPr calcMode="manual" fullCalcOnLoad="1"/>
</workbook>
</file>

<file path=xl/sharedStrings.xml><?xml version="1.0" encoding="utf-8"?>
<sst xmlns="http://schemas.openxmlformats.org/spreadsheetml/2006/main" count="236" uniqueCount="184">
  <si>
    <t>表01</t>
  </si>
  <si>
    <t>部门名称</t>
  </si>
  <si>
    <t>单位：万元</t>
  </si>
  <si>
    <t>收                    入</t>
  </si>
  <si>
    <t>支                    出</t>
  </si>
  <si>
    <t>项目</t>
  </si>
  <si>
    <t>预算数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</si>
  <si>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</si>
  <si>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</si>
  <si>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</si>
  <si>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</si>
  <si>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</si>
  <si>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</si>
  <si>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</si>
  <si>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</si>
  <si>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</si>
  <si>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</si>
  <si>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</si>
  <si>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</si>
  <si>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四、事业单位经营收入</t>
  </si>
  <si>
    <t>五、其他收入</t>
  </si>
  <si>
    <t>本年收入合计</t>
  </si>
  <si>
    <t>本年支出合计</t>
  </si>
  <si>
    <t>收  入  总  计</t>
  </si>
  <si>
    <t>支  出  总  计</t>
  </si>
  <si>
    <t>科目编码</t>
  </si>
  <si>
    <t>科目名称</t>
  </si>
  <si>
    <t>合  计</t>
  </si>
  <si>
    <t>单位：万元</t>
  </si>
  <si>
    <t>表02</t>
  </si>
  <si>
    <t>合计</t>
  </si>
  <si>
    <t>经济分类科目</t>
  </si>
  <si>
    <t>科目编码</t>
  </si>
  <si>
    <t>科目名称</t>
  </si>
  <si>
    <t>单位名称</t>
  </si>
  <si>
    <t>总计</t>
  </si>
  <si>
    <t>上年结转</t>
  </si>
  <si>
    <t>财政拨款</t>
  </si>
  <si>
    <t>事业单位经营收入</t>
  </si>
  <si>
    <t>其他收入</t>
  </si>
  <si>
    <t>上级补助收入</t>
  </si>
  <si>
    <t>附属单位上缴收入</t>
  </si>
  <si>
    <t>用事业基金弥补收支差额</t>
  </si>
  <si>
    <t>合计</t>
  </si>
  <si>
    <t>一般公共预算拨款</t>
  </si>
  <si>
    <t>政府性基金预算拨款</t>
  </si>
  <si>
    <t>一、财政拨款</t>
  </si>
  <si>
    <t xml:space="preserve">    一般公共预算拨款</t>
  </si>
  <si>
    <t xml:space="preserve">    政府性基金预算拨款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</si>
  <si>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</si>
  <si>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</si>
  <si>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</si>
  <si>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</si>
  <si>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</si>
  <si>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</si>
  <si>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</si>
  <si>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>合计</t>
  </si>
  <si>
    <t>基本支出</t>
  </si>
  <si>
    <t>项目支出</t>
  </si>
  <si>
    <t>单位：万元</t>
  </si>
  <si>
    <t>2016年预算数</t>
  </si>
  <si>
    <t>预算数</t>
  </si>
  <si>
    <t>单位名称</t>
  </si>
  <si>
    <t>总计</t>
  </si>
  <si>
    <t>人员支出</t>
  </si>
  <si>
    <t>日常公用支出</t>
  </si>
  <si>
    <t>事业单位经营支出</t>
  </si>
  <si>
    <t>对附属单位补助支出</t>
  </si>
  <si>
    <t>上缴上级支出</t>
  </si>
  <si>
    <t>项  目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</si>
  <si>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</si>
  <si>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</si>
  <si>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</si>
  <si>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</si>
  <si>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</si>
  <si>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 xml:space="preserve">     其他资金结转</t>
  </si>
  <si>
    <t>小计</t>
  </si>
  <si>
    <t>科目细化至支出功能分类的项级科目</t>
  </si>
  <si>
    <t>一般公共预算财政拨款</t>
  </si>
  <si>
    <t>其中：政府性基金预算结转</t>
  </si>
  <si>
    <t xml:space="preserve">     </t>
  </si>
  <si>
    <t>一、本年收入</t>
  </si>
  <si>
    <t>二、上年结转</t>
  </si>
  <si>
    <t xml:space="preserve">    政府性基金预算结转</t>
  </si>
  <si>
    <t>一、本年支出</t>
  </si>
  <si>
    <t>二、结转下年</t>
  </si>
  <si>
    <t>合计</t>
  </si>
  <si>
    <t>政府性基金预算财政拨款</t>
  </si>
  <si>
    <t>表07</t>
  </si>
  <si>
    <t>二、专户资金</t>
  </si>
  <si>
    <t>三、事业收入（不含专户资金）</t>
  </si>
  <si>
    <t>专户资金</t>
  </si>
  <si>
    <t>事业收入（不含专户资金）</t>
  </si>
  <si>
    <t>表03</t>
  </si>
  <si>
    <t>表04</t>
  </si>
  <si>
    <t>表05</t>
  </si>
  <si>
    <t>部门名称</t>
  </si>
  <si>
    <t>表06</t>
  </si>
  <si>
    <t xml:space="preserve">     专户资金结转</t>
  </si>
  <si>
    <t>本年一般公共预算财政拨款</t>
  </si>
  <si>
    <t>本年政府性基金预算财政拨款</t>
  </si>
  <si>
    <t>合计</t>
  </si>
  <si>
    <t>2016年“三公”经费财政拨款预算表</t>
  </si>
  <si>
    <t>（一般公共预算口径）</t>
  </si>
  <si>
    <t>科目细化至支出经济分类的款级科目</t>
  </si>
  <si>
    <t>科目细化至支出功能分类的类级科目</t>
  </si>
  <si>
    <t>科目均细化至支出功能分类的项级科目</t>
  </si>
  <si>
    <t>附件3：部门预算公开表式</t>
  </si>
  <si>
    <t>2016年区级部门收支预算总表</t>
  </si>
  <si>
    <t>附件3：区级部门预算公开表式</t>
  </si>
  <si>
    <t>附件3：区级部门预算公开表式</t>
  </si>
  <si>
    <t>2016年区级部门支出预算总表</t>
  </si>
  <si>
    <t>2016年区级部门收入预算总表</t>
  </si>
  <si>
    <t>2016年区级部门一般公共预算基本支出预算表</t>
  </si>
  <si>
    <t>2016年区级部门财政拨款支出预算表</t>
  </si>
  <si>
    <t>2016年区级部门财政拨款收支预算表</t>
  </si>
  <si>
    <t>由区政府统筹安排控制</t>
  </si>
  <si>
    <t xml:space="preserve">    武装警察</t>
  </si>
  <si>
    <t xml:space="preserve">      消防</t>
  </si>
  <si>
    <t xml:space="preserve">      一般行政管理事务</t>
  </si>
  <si>
    <t xml:space="preserve">      出入境管理</t>
  </si>
  <si>
    <t xml:space="preserve">      治安管理</t>
  </si>
  <si>
    <t xml:space="preserve">      刑事侦查</t>
  </si>
  <si>
    <t xml:space="preserve">      禁毒管理</t>
  </si>
  <si>
    <t xml:space="preserve">      居民身份证管理</t>
  </si>
  <si>
    <t xml:space="preserve">      网络运行及维护</t>
  </si>
  <si>
    <t xml:space="preserve">      事业运行</t>
  </si>
  <si>
    <t xml:space="preserve">      行政运行</t>
  </si>
  <si>
    <t xml:space="preserve">      住房公积金</t>
  </si>
  <si>
    <t xml:space="preserve">    公安</t>
  </si>
  <si>
    <t xml:space="preserve">    其他科学交流与合作支出</t>
  </si>
  <si>
    <t xml:space="preserve">      其他科学技术支出</t>
  </si>
  <si>
    <t xml:space="preserve">    住房改革支出</t>
  </si>
  <si>
    <t>20401</t>
  </si>
  <si>
    <t>2040103</t>
  </si>
  <si>
    <t>20402</t>
  </si>
  <si>
    <t>三、住房保障支出</t>
  </si>
  <si>
    <t>宁波市公安局江北分局</t>
  </si>
  <si>
    <t xml:space="preserve">  宁波市公安局江北分局本级</t>
  </si>
  <si>
    <t xml:space="preserve">  政法委</t>
  </si>
  <si>
    <t>一、公共安全支出</t>
  </si>
  <si>
    <t>二、科学技术支出</t>
  </si>
  <si>
    <t xml:space="preserve">    其他科学交流与合作支出</t>
  </si>
  <si>
    <t xml:space="preserve">      其他科学技术支出</t>
  </si>
  <si>
    <t xml:space="preserve">   1. 公共安全支出</t>
  </si>
  <si>
    <t>二、科学技术支出</t>
  </si>
  <si>
    <t xml:space="preserve">   2.科学技术支出</t>
  </si>
  <si>
    <t xml:space="preserve">   3.住房保障支出</t>
  </si>
  <si>
    <t>基本工资</t>
  </si>
  <si>
    <t>津贴补贴</t>
  </si>
  <si>
    <t>奖金</t>
  </si>
  <si>
    <t>其他社会保障缴费</t>
  </si>
  <si>
    <t>其他工资福利支出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</si>
  <si>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</si>
  <si>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</si>
  <si>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</si>
  <si>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</si>
  <si>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</si>
  <si>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</si>
  <si>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</si>
  <si>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</si>
  <si>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</si>
  <si>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</si>
  <si>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</si>
  <si>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</si>
  <si>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</si>
  <si>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</si>
  <si>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福利费</t>
  </si>
  <si>
    <t>其他交通费用</t>
  </si>
  <si>
    <t>因公出国（境）费用</t>
  </si>
  <si>
    <t>维修（护）费</t>
  </si>
  <si>
    <t>工会经费</t>
  </si>
  <si>
    <t>公务用车运行维护费</t>
  </si>
  <si>
    <t>税金及附加费用</t>
  </si>
  <si>
    <t>其他商品和服务支出</t>
  </si>
  <si>
    <t>退休费</t>
  </si>
  <si>
    <t>抚恤金</t>
  </si>
  <si>
    <t>生活补助</t>
  </si>
  <si>
    <t>奖励金</t>
  </si>
  <si>
    <t>住房公积金</t>
  </si>
  <si>
    <t>其他对个人和家庭的补助支出</t>
  </si>
  <si>
    <t>办公设备购置</t>
  </si>
  <si>
    <t>专用设备购置</t>
  </si>
  <si>
    <t>信息网络及软件购置更新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</si>
</sst>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0.00_ "/>
    <numFmt numFmtId="180" formatCode="#,##0.00_ "/>
  </numFmts>
  <fonts count="1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22"/>
      <name val="宋体"/>
      <family val="0"/>
    </font>
    <font>
      <sz val="9"/>
      <name val="方正书宋_GBK"/>
      <family val="0"/>
    </font>
    <font>
      <sz val="14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/>
      <protection/>
    </xf>
    <xf numFmtId="178" fontId="2" fillId="2" borderId="0" xfId="0" applyNumberFormat="1" applyFont="1" applyFill="1" applyAlignment="1" applyProtection="1">
      <alignment/>
      <protection/>
    </xf>
    <xf numFmtId="4" fontId="2" fillId="2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77" fontId="2" fillId="2" borderId="0" xfId="0" applyNumberFormat="1" applyFont="1" applyFill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3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 applyProtection="1">
      <alignment horizontal="center" vertical="center" wrapText="1"/>
      <protection/>
    </xf>
    <xf numFmtId="179" fontId="2" fillId="0" borderId="1" xfId="19" applyNumberFormat="1" applyFont="1" applyFill="1" applyBorder="1" applyAlignment="1" applyProtection="1">
      <alignment horizontal="right" vertical="center"/>
      <protection/>
    </xf>
    <xf numFmtId="179" fontId="2" fillId="0" borderId="1" xfId="0" applyNumberFormat="1" applyFont="1" applyFill="1" applyBorder="1" applyAlignment="1" applyProtection="1">
      <alignment horizontal="right" vertical="center"/>
      <protection/>
    </xf>
    <xf numFmtId="179" fontId="2" fillId="0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horizontal="right" vertical="center" wrapText="1"/>
    </xf>
    <xf numFmtId="176" fontId="4" fillId="0" borderId="0" xfId="19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2" fillId="0" borderId="4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179" fontId="2" fillId="0" borderId="1" xfId="0" applyNumberFormat="1" applyFont="1" applyFill="1" applyBorder="1" applyAlignment="1">
      <alignment horizontal="right" vertical="center" wrapText="1"/>
    </xf>
    <xf numFmtId="179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6"/>
  <sheetViews>
    <sheetView workbookViewId="0" topLeftCell="A1">
      <selection activeCell="C23" sqref="C23"/>
    </sheetView>
  </sheetViews>
  <sheetFormatPr defaultColWidth="6.875" defaultRowHeight="19.5" customHeight="1"/>
  <cols>
    <col min="1" max="1" width="30.375" style="3" customWidth="1"/>
    <col min="2" max="2" width="25.50390625" style="0" customWidth="1"/>
    <col min="3" max="3" width="33.125" style="0" customWidth="1"/>
    <col min="4" max="4" width="23.00390625" style="0" customWidth="1"/>
    <col min="5" max="5" width="9.25390625" style="3" customWidth="1"/>
    <col min="6" max="10" width="6.875" style="3" customWidth="1"/>
    <col min="11" max="31" width="6.875" style="3" hidden="1" customWidth="1"/>
    <col min="32" max="253" width="6.875" style="3" customWidth="1"/>
  </cols>
  <sheetData>
    <row r="1" ht="19.5" customHeight="1">
      <c r="A1" s="14" t="s">
        <v>107</v>
      </c>
    </row>
    <row r="2" spans="1:4" ht="15" customHeight="1">
      <c r="A2" s="15"/>
      <c r="D2" s="16" t="s">
        <v>0</v>
      </c>
    </row>
    <row r="3" spans="1:253" s="25" customFormat="1" ht="28.5" customHeight="1">
      <c r="A3" s="44" t="s">
        <v>108</v>
      </c>
      <c r="B3" s="44"/>
      <c r="C3" s="45"/>
      <c r="D3" s="4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12" ht="15" customHeight="1">
      <c r="A4" s="59" t="s">
        <v>1</v>
      </c>
      <c r="B4" s="3"/>
      <c r="C4" s="3"/>
      <c r="D4" s="60" t="s">
        <v>2</v>
      </c>
      <c r="H4" s="17"/>
      <c r="I4" s="17"/>
      <c r="J4" s="17"/>
      <c r="K4" s="17"/>
      <c r="L4" s="17"/>
    </row>
    <row r="5" spans="1:20" ht="21" customHeight="1">
      <c r="A5" s="34" t="s">
        <v>3</v>
      </c>
      <c r="B5" s="35"/>
      <c r="C5" s="34" t="s">
        <v>4</v>
      </c>
      <c r="D5" s="36"/>
      <c r="E5" s="17"/>
      <c r="H5" s="17"/>
      <c r="I5" s="17"/>
      <c r="J5" s="17"/>
      <c r="K5" s="17"/>
      <c r="L5" s="17"/>
      <c r="M5" s="17"/>
      <c r="Q5" s="17"/>
      <c r="R5" s="17"/>
      <c r="S5" s="17"/>
      <c r="T5" s="17"/>
    </row>
    <row r="6" spans="1:30" ht="21" customHeight="1">
      <c r="A6" s="37" t="s">
        <v>5</v>
      </c>
      <c r="B6" s="37" t="s">
        <v>6</v>
      </c>
      <c r="C6" s="37" t="s">
        <v>5</v>
      </c>
      <c r="D6" s="38" t="s">
        <v>6</v>
      </c>
      <c r="E6" s="17"/>
      <c r="F6" s="17"/>
      <c r="H6" s="17"/>
      <c r="I6" s="17"/>
      <c r="J6" s="17"/>
      <c r="K6" s="17"/>
      <c r="L6" s="17"/>
      <c r="M6" s="17"/>
      <c r="N6" s="17"/>
      <c r="O6" s="17"/>
      <c r="P6" s="17"/>
      <c r="Q6" s="17"/>
      <c r="T6" s="17"/>
      <c r="U6" s="17"/>
      <c r="AD6" s="17"/>
    </row>
    <row r="7" spans="1:24" ht="21" customHeight="1">
      <c r="A7" s="12" t="s">
        <v>46</v>
      </c>
      <c r="B7" s="31">
        <v>18608.33</v>
      </c>
      <c r="C7" s="12" t="s">
        <v>140</v>
      </c>
      <c r="D7" s="28">
        <f>D8+D10</f>
        <v>17893.100000000002</v>
      </c>
      <c r="E7" s="17"/>
      <c r="F7" s="17"/>
      <c r="G7" s="18"/>
      <c r="J7" s="17"/>
      <c r="K7" s="19" t="s">
        <v>7</v>
      </c>
      <c r="L7" s="20" t="s">
        <v>8</v>
      </c>
      <c r="M7" s="20" t="s">
        <v>9</v>
      </c>
      <c r="N7" s="20" t="s">
        <v>10</v>
      </c>
      <c r="O7" s="19" t="s">
        <v>11</v>
      </c>
      <c r="P7" s="19" t="s">
        <v>12</v>
      </c>
      <c r="Q7" s="20" t="s">
        <v>13</v>
      </c>
      <c r="R7" s="19" t="s">
        <v>14</v>
      </c>
      <c r="S7" s="20" t="s">
        <v>15</v>
      </c>
      <c r="T7" s="22" t="s">
        <v>16</v>
      </c>
      <c r="U7" s="19" t="s">
        <v>15</v>
      </c>
      <c r="V7" s="19" t="s">
        <v>15</v>
      </c>
      <c r="W7" s="19" t="s">
        <v>17</v>
      </c>
      <c r="X7" s="19" t="s">
        <v>18</v>
      </c>
    </row>
    <row r="8" spans="1:28" ht="21" customHeight="1">
      <c r="A8" s="23" t="s">
        <v>47</v>
      </c>
      <c r="B8" s="31">
        <v>18608.33</v>
      </c>
      <c r="C8" s="12" t="s">
        <v>117</v>
      </c>
      <c r="D8" s="28">
        <v>480.9</v>
      </c>
      <c r="H8" s="17"/>
      <c r="I8" s="17"/>
      <c r="K8" s="21"/>
      <c r="L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B8" s="17"/>
    </row>
    <row r="9" spans="1:253" ht="21" customHeight="1">
      <c r="A9" s="23" t="s">
        <v>48</v>
      </c>
      <c r="B9" s="28"/>
      <c r="C9" s="12" t="s">
        <v>118</v>
      </c>
      <c r="D9" s="28">
        <v>480.9</v>
      </c>
      <c r="H9" s="17"/>
      <c r="I9" s="17"/>
      <c r="J9" s="17"/>
      <c r="M9" s="17"/>
      <c r="P9" s="17"/>
      <c r="Q9" s="17"/>
      <c r="R9" s="17"/>
      <c r="S9" s="17"/>
      <c r="V9" s="17"/>
      <c r="W9" s="17"/>
      <c r="AA9" s="17"/>
      <c r="IR9"/>
      <c r="IS9"/>
    </row>
    <row r="10" spans="1:253" ht="21" customHeight="1">
      <c r="A10" s="12" t="s">
        <v>89</v>
      </c>
      <c r="B10" s="28"/>
      <c r="C10" s="12" t="s">
        <v>129</v>
      </c>
      <c r="D10" s="28">
        <v>17412.2</v>
      </c>
      <c r="M10" s="17"/>
      <c r="N10" s="17"/>
      <c r="O10" s="17"/>
      <c r="P10" s="17"/>
      <c r="Q10" s="17"/>
      <c r="R10" s="17"/>
      <c r="Z10" s="17"/>
      <c r="IR10"/>
      <c r="IS10"/>
    </row>
    <row r="11" spans="1:253" ht="23.25" customHeight="1">
      <c r="A11" s="39" t="s">
        <v>90</v>
      </c>
      <c r="B11" s="28"/>
      <c r="C11" s="12" t="s">
        <v>127</v>
      </c>
      <c r="D11" s="28">
        <v>11116.72</v>
      </c>
      <c r="J11" s="17"/>
      <c r="K11" s="17"/>
      <c r="L11" s="17"/>
      <c r="M11" s="17"/>
      <c r="N11" s="17"/>
      <c r="AA11" s="17"/>
      <c r="IP11"/>
      <c r="IQ11"/>
      <c r="IR11"/>
      <c r="IS11"/>
    </row>
    <row r="12" spans="1:253" ht="21" customHeight="1">
      <c r="A12" s="39" t="s">
        <v>19</v>
      </c>
      <c r="B12" s="30"/>
      <c r="C12" s="12" t="s">
        <v>119</v>
      </c>
      <c r="D12" s="28">
        <v>5597.94</v>
      </c>
      <c r="E12" s="17"/>
      <c r="J12" s="17"/>
      <c r="K12" s="17"/>
      <c r="L12" s="17"/>
      <c r="M12" s="17"/>
      <c r="IP12"/>
      <c r="IQ12"/>
      <c r="IR12"/>
      <c r="IS12"/>
    </row>
    <row r="13" spans="1:253" ht="21" customHeight="1">
      <c r="A13" s="39" t="s">
        <v>20</v>
      </c>
      <c r="B13" s="30"/>
      <c r="C13" s="12" t="s">
        <v>121</v>
      </c>
      <c r="D13" s="28">
        <v>183</v>
      </c>
      <c r="E13" s="17"/>
      <c r="IP13"/>
      <c r="IQ13"/>
      <c r="IR13"/>
      <c r="IS13"/>
    </row>
    <row r="14" spans="1:253" ht="21" customHeight="1">
      <c r="A14" s="39"/>
      <c r="B14" s="30"/>
      <c r="C14" s="12" t="s">
        <v>122</v>
      </c>
      <c r="D14" s="28">
        <v>105</v>
      </c>
      <c r="E14" s="17"/>
      <c r="IP14"/>
      <c r="IQ14"/>
      <c r="IR14"/>
      <c r="IS14"/>
    </row>
    <row r="15" spans="1:253" ht="21" customHeight="1">
      <c r="A15" s="39"/>
      <c r="B15" s="30"/>
      <c r="C15" s="12" t="s">
        <v>120</v>
      </c>
      <c r="D15" s="28">
        <v>10</v>
      </c>
      <c r="E15" s="17"/>
      <c r="IP15"/>
      <c r="IQ15"/>
      <c r="IR15"/>
      <c r="IS15"/>
    </row>
    <row r="16" spans="1:253" ht="21" customHeight="1">
      <c r="A16" s="39"/>
      <c r="B16" s="30"/>
      <c r="C16" s="12" t="s">
        <v>123</v>
      </c>
      <c r="D16" s="28">
        <v>60</v>
      </c>
      <c r="E16" s="17"/>
      <c r="IP16"/>
      <c r="IQ16"/>
      <c r="IR16"/>
      <c r="IS16"/>
    </row>
    <row r="17" spans="1:253" ht="21" customHeight="1">
      <c r="A17" s="39"/>
      <c r="B17" s="30"/>
      <c r="C17" s="12" t="s">
        <v>124</v>
      </c>
      <c r="D17" s="28">
        <v>42</v>
      </c>
      <c r="E17" s="17"/>
      <c r="IP17"/>
      <c r="IQ17"/>
      <c r="IR17"/>
      <c r="IS17"/>
    </row>
    <row r="18" spans="1:253" ht="21" customHeight="1">
      <c r="A18" s="39"/>
      <c r="B18" s="30"/>
      <c r="C18" s="12" t="s">
        <v>125</v>
      </c>
      <c r="D18" s="28">
        <v>200</v>
      </c>
      <c r="E18" s="17"/>
      <c r="IP18"/>
      <c r="IQ18"/>
      <c r="IR18"/>
      <c r="IS18"/>
    </row>
    <row r="19" spans="1:253" ht="21" customHeight="1">
      <c r="A19" s="39"/>
      <c r="B19" s="30"/>
      <c r="C19" s="12" t="s">
        <v>126</v>
      </c>
      <c r="D19" s="28">
        <v>97.54</v>
      </c>
      <c r="E19" s="17"/>
      <c r="IP19"/>
      <c r="IQ19"/>
      <c r="IR19"/>
      <c r="IS19"/>
    </row>
    <row r="20" spans="1:253" ht="21" customHeight="1">
      <c r="A20" s="39"/>
      <c r="B20" s="30"/>
      <c r="C20" s="12" t="s">
        <v>145</v>
      </c>
      <c r="D20" s="28">
        <v>9.38</v>
      </c>
      <c r="E20" s="17"/>
      <c r="IP20"/>
      <c r="IQ20"/>
      <c r="IR20"/>
      <c r="IS20"/>
    </row>
    <row r="21" spans="1:253" ht="21" customHeight="1">
      <c r="A21" s="39"/>
      <c r="B21" s="30"/>
      <c r="C21" s="12" t="s">
        <v>130</v>
      </c>
      <c r="D21" s="28">
        <v>9.38</v>
      </c>
      <c r="E21" s="17"/>
      <c r="IP21"/>
      <c r="IQ21"/>
      <c r="IR21"/>
      <c r="IS21"/>
    </row>
    <row r="22" spans="1:253" ht="21" customHeight="1">
      <c r="A22" s="39"/>
      <c r="B22" s="30"/>
      <c r="C22" s="12" t="s">
        <v>131</v>
      </c>
      <c r="D22" s="28">
        <v>9.38</v>
      </c>
      <c r="F22" s="17"/>
      <c r="IQ22"/>
      <c r="IR22"/>
      <c r="IS22"/>
    </row>
    <row r="23" spans="1:253" ht="21" customHeight="1">
      <c r="A23" s="39"/>
      <c r="B23" s="30"/>
      <c r="C23" s="12" t="s">
        <v>136</v>
      </c>
      <c r="D23" s="28">
        <v>1628.24</v>
      </c>
      <c r="F23" s="17"/>
      <c r="IQ23"/>
      <c r="IR23"/>
      <c r="IS23"/>
    </row>
    <row r="24" spans="1:253" ht="21" customHeight="1">
      <c r="A24" s="39"/>
      <c r="B24" s="30"/>
      <c r="C24" s="12" t="s">
        <v>132</v>
      </c>
      <c r="D24" s="28">
        <v>1628.24</v>
      </c>
      <c r="E24" s="17"/>
      <c r="G24" s="17"/>
      <c r="IR24"/>
      <c r="IS24"/>
    </row>
    <row r="25" spans="1:9" ht="21" customHeight="1">
      <c r="A25" s="39"/>
      <c r="B25" s="30"/>
      <c r="C25" s="12" t="s">
        <v>128</v>
      </c>
      <c r="D25" s="28">
        <v>1628.24</v>
      </c>
      <c r="E25" s="17"/>
      <c r="G25" s="17"/>
      <c r="I25" s="17"/>
    </row>
    <row r="26" spans="1:9" ht="21" customHeight="1">
      <c r="A26" s="41" t="s">
        <v>21</v>
      </c>
      <c r="B26" s="31">
        <v>18608.33</v>
      </c>
      <c r="C26" s="42" t="s">
        <v>22</v>
      </c>
      <c r="D26" s="31">
        <f>D23+D20+D7</f>
        <v>19530.72</v>
      </c>
      <c r="G26" s="17"/>
      <c r="I26" s="17"/>
    </row>
    <row r="27" spans="1:9" ht="21" customHeight="1">
      <c r="A27" s="12" t="s">
        <v>49</v>
      </c>
      <c r="B27" s="31"/>
      <c r="C27" s="43" t="s">
        <v>50</v>
      </c>
      <c r="D27" s="31"/>
      <c r="G27" s="17"/>
      <c r="I27" s="17"/>
    </row>
    <row r="28" spans="1:7" ht="21" customHeight="1">
      <c r="A28" s="12" t="s">
        <v>51</v>
      </c>
      <c r="B28" s="31"/>
      <c r="C28" s="32" t="s">
        <v>52</v>
      </c>
      <c r="D28" s="31"/>
      <c r="G28" s="17"/>
    </row>
    <row r="29" spans="1:7" ht="21" customHeight="1">
      <c r="A29" s="12" t="s">
        <v>53</v>
      </c>
      <c r="B29" s="31"/>
      <c r="C29" s="32"/>
      <c r="D29" s="31"/>
      <c r="G29" s="17"/>
    </row>
    <row r="30" spans="1:7" ht="21" customHeight="1">
      <c r="A30" s="12" t="s">
        <v>54</v>
      </c>
      <c r="B30" s="31">
        <v>922.39</v>
      </c>
      <c r="C30" s="32" t="s">
        <v>55</v>
      </c>
      <c r="D30" s="31"/>
      <c r="G30" s="17"/>
    </row>
    <row r="31" spans="1:7" ht="21" customHeight="1">
      <c r="A31" s="12" t="s">
        <v>79</v>
      </c>
      <c r="B31" s="31"/>
      <c r="C31" s="32"/>
      <c r="D31" s="31"/>
      <c r="G31" s="17"/>
    </row>
    <row r="32" spans="1:7" ht="21" customHeight="1">
      <c r="A32" s="12" t="s">
        <v>98</v>
      </c>
      <c r="B32" s="31"/>
      <c r="C32" s="32"/>
      <c r="D32" s="31"/>
      <c r="G32" s="17"/>
    </row>
    <row r="33" spans="1:7" ht="21" customHeight="1">
      <c r="A33" s="12" t="s">
        <v>75</v>
      </c>
      <c r="B33" s="33"/>
      <c r="C33" s="32"/>
      <c r="D33" s="31"/>
      <c r="G33" s="17"/>
    </row>
    <row r="34" spans="1:7" ht="21" customHeight="1">
      <c r="A34" s="41" t="s">
        <v>23</v>
      </c>
      <c r="B34" s="31">
        <f>B30+B26</f>
        <v>19530.72</v>
      </c>
      <c r="C34" s="41" t="s">
        <v>24</v>
      </c>
      <c r="D34" s="31">
        <f>D26</f>
        <v>19530.72</v>
      </c>
      <c r="F34" s="17"/>
      <c r="G34" s="17"/>
    </row>
    <row r="35" spans="1:4" ht="33" customHeight="1">
      <c r="A35" s="82" t="s">
        <v>106</v>
      </c>
      <c r="B35" s="82"/>
      <c r="C35" s="82"/>
      <c r="D35" s="82"/>
    </row>
    <row r="36" ht="19.5" customHeight="1">
      <c r="A36"/>
    </row>
  </sheetData>
  <mergeCells count="1">
    <mergeCell ref="A35:D35"/>
  </mergeCells>
  <printOptions/>
  <pageMargins left="1.3777777777777778" right="0.75" top="0.42" bottom="0.17" header="0.42" footer="0.18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D24" sqref="D24"/>
    </sheetView>
  </sheetViews>
  <sheetFormatPr defaultColWidth="9.00390625" defaultRowHeight="14.25"/>
  <cols>
    <col min="1" max="1" width="21.25390625" style="0" customWidth="1"/>
    <col min="2" max="2" width="16.375" style="0" customWidth="1"/>
    <col min="3" max="3" width="22.25390625" style="0" customWidth="1"/>
    <col min="4" max="4" width="13.50390625" style="0" customWidth="1"/>
    <col min="5" max="5" width="17.00390625" style="0" customWidth="1"/>
    <col min="6" max="6" width="22.25390625" style="0" customWidth="1"/>
  </cols>
  <sheetData>
    <row r="1" ht="14.25">
      <c r="A1" s="14" t="s">
        <v>109</v>
      </c>
    </row>
    <row r="2" spans="1:6" ht="14.25">
      <c r="A2" s="15"/>
      <c r="F2" s="16" t="s">
        <v>29</v>
      </c>
    </row>
    <row r="3" spans="1:6" ht="27">
      <c r="A3" s="44" t="s">
        <v>115</v>
      </c>
      <c r="B3" s="44"/>
      <c r="C3" s="45"/>
      <c r="D3" s="45"/>
      <c r="E3" s="45"/>
      <c r="F3" s="44"/>
    </row>
    <row r="4" spans="1:6" ht="14.25">
      <c r="A4" s="59" t="s">
        <v>1</v>
      </c>
      <c r="B4" s="3"/>
      <c r="C4" s="3"/>
      <c r="D4" s="3"/>
      <c r="E4" s="3"/>
      <c r="F4" s="60" t="s">
        <v>2</v>
      </c>
    </row>
    <row r="5" spans="1:6" ht="14.25">
      <c r="A5" s="34" t="s">
        <v>3</v>
      </c>
      <c r="B5" s="35"/>
      <c r="C5" s="34" t="s">
        <v>4</v>
      </c>
      <c r="D5" s="35"/>
      <c r="E5" s="35"/>
      <c r="F5" s="36"/>
    </row>
    <row r="6" spans="1:6" ht="33" customHeight="1">
      <c r="A6" s="37" t="s">
        <v>5</v>
      </c>
      <c r="B6" s="37" t="s">
        <v>6</v>
      </c>
      <c r="C6" s="37" t="s">
        <v>5</v>
      </c>
      <c r="D6" s="37" t="s">
        <v>86</v>
      </c>
      <c r="E6" s="37" t="s">
        <v>78</v>
      </c>
      <c r="F6" s="38" t="s">
        <v>87</v>
      </c>
    </row>
    <row r="7" spans="1:6" ht="14.25">
      <c r="A7" s="12" t="s">
        <v>81</v>
      </c>
      <c r="B7" s="31">
        <v>18608.33</v>
      </c>
      <c r="C7" s="29" t="s">
        <v>84</v>
      </c>
      <c r="D7" s="29"/>
      <c r="E7" s="29"/>
      <c r="F7" s="28"/>
    </row>
    <row r="8" spans="1:6" ht="14.25">
      <c r="A8" s="23" t="s">
        <v>47</v>
      </c>
      <c r="B8" s="31">
        <v>18608.33</v>
      </c>
      <c r="C8" s="29" t="s">
        <v>144</v>
      </c>
      <c r="D8" s="28">
        <v>17893.1</v>
      </c>
      <c r="E8" s="28">
        <v>17893.1</v>
      </c>
      <c r="F8" s="28"/>
    </row>
    <row r="9" spans="1:6" ht="14.25">
      <c r="A9" s="23" t="s">
        <v>48</v>
      </c>
      <c r="B9" s="28"/>
      <c r="C9" s="29" t="s">
        <v>146</v>
      </c>
      <c r="D9" s="28">
        <v>9.38</v>
      </c>
      <c r="E9" s="28">
        <v>9.38</v>
      </c>
      <c r="F9" s="28"/>
    </row>
    <row r="10" spans="1:6" ht="14.25">
      <c r="A10" s="12"/>
      <c r="B10" s="28"/>
      <c r="C10" s="29" t="s">
        <v>147</v>
      </c>
      <c r="D10" s="28">
        <v>1628.24</v>
      </c>
      <c r="E10" s="28">
        <v>1628.24</v>
      </c>
      <c r="F10" s="28"/>
    </row>
    <row r="11" spans="1:6" ht="14.25">
      <c r="A11" s="39"/>
      <c r="B11" s="28"/>
      <c r="F11" s="28"/>
    </row>
    <row r="12" spans="1:6" ht="14.25">
      <c r="A12" s="39"/>
      <c r="B12" s="30"/>
      <c r="C12" s="29"/>
      <c r="D12" s="29"/>
      <c r="E12" s="29"/>
      <c r="F12" s="28"/>
    </row>
    <row r="13" spans="1:6" ht="14.25">
      <c r="A13" s="65"/>
      <c r="B13" s="30"/>
      <c r="C13" s="65"/>
      <c r="D13" s="65"/>
      <c r="F13" s="28"/>
    </row>
    <row r="14" spans="1:6" ht="14.25">
      <c r="A14" s="65"/>
      <c r="B14" s="30"/>
      <c r="C14" s="29"/>
      <c r="D14" s="29"/>
      <c r="E14" s="66"/>
      <c r="F14" s="28"/>
    </row>
    <row r="15" spans="1:6" ht="14.25">
      <c r="A15" s="41"/>
      <c r="B15" s="31"/>
      <c r="C15" s="42"/>
      <c r="D15" s="42"/>
      <c r="E15" s="67"/>
      <c r="F15" s="31"/>
    </row>
    <row r="16" spans="1:6" ht="14.25">
      <c r="A16" s="12"/>
      <c r="B16" s="31"/>
      <c r="C16" s="43"/>
      <c r="D16" s="43"/>
      <c r="E16" s="68"/>
      <c r="F16" s="31"/>
    </row>
    <row r="17" spans="1:6" ht="14.25">
      <c r="A17" s="12"/>
      <c r="B17" s="31"/>
      <c r="C17" s="32"/>
      <c r="D17" s="32"/>
      <c r="E17" s="69"/>
      <c r="F17" s="31"/>
    </row>
    <row r="18" spans="1:6" ht="14.25">
      <c r="A18" s="39" t="s">
        <v>82</v>
      </c>
      <c r="B18" s="31">
        <v>922.39</v>
      </c>
      <c r="C18" s="29" t="s">
        <v>85</v>
      </c>
      <c r="D18" s="29"/>
      <c r="E18" s="29"/>
      <c r="F18" s="31"/>
    </row>
    <row r="19" spans="1:6" ht="14.25">
      <c r="A19" s="40" t="s">
        <v>83</v>
      </c>
      <c r="B19" s="31"/>
      <c r="C19" s="32"/>
      <c r="D19" s="32"/>
      <c r="E19" s="32"/>
      <c r="F19" s="31"/>
    </row>
    <row r="20" spans="1:6" ht="14.25">
      <c r="A20" s="12"/>
      <c r="B20" s="31"/>
      <c r="C20" s="32"/>
      <c r="D20" s="32"/>
      <c r="E20" s="32"/>
      <c r="F20" s="31"/>
    </row>
    <row r="21" spans="1:6" ht="14.25">
      <c r="A21" s="12"/>
      <c r="B21" s="31"/>
      <c r="C21" s="32"/>
      <c r="D21" s="32"/>
      <c r="E21" s="32"/>
      <c r="F21" s="31"/>
    </row>
    <row r="22" spans="1:6" ht="14.25">
      <c r="A22" s="12"/>
      <c r="B22" s="33"/>
      <c r="C22" s="32"/>
      <c r="D22" s="32"/>
      <c r="E22" s="32"/>
      <c r="F22" s="31"/>
    </row>
    <row r="23" spans="1:6" ht="14.25">
      <c r="A23" s="12" t="s">
        <v>80</v>
      </c>
      <c r="B23" s="33"/>
      <c r="C23" s="32"/>
      <c r="D23" s="32"/>
      <c r="E23" s="32"/>
      <c r="F23" s="31"/>
    </row>
    <row r="24" spans="1:6" ht="14.25">
      <c r="A24" s="41" t="s">
        <v>23</v>
      </c>
      <c r="B24" s="31">
        <f>B18+B8</f>
        <v>19530.72</v>
      </c>
      <c r="C24" s="41" t="s">
        <v>24</v>
      </c>
      <c r="D24" s="73">
        <f>D10+D9+D8</f>
        <v>19530.719999999998</v>
      </c>
      <c r="E24" s="73">
        <f>SUM(E8:E23)</f>
        <v>19530.72</v>
      </c>
      <c r="F24" s="31"/>
    </row>
    <row r="26" spans="1:2" ht="14.25">
      <c r="A26" s="3" t="s">
        <v>105</v>
      </c>
      <c r="B26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28"/>
  <sheetViews>
    <sheetView workbookViewId="0" topLeftCell="A4">
      <selection activeCell="B22" sqref="B22"/>
    </sheetView>
  </sheetViews>
  <sheetFormatPr defaultColWidth="6.875" defaultRowHeight="19.5" customHeight="1"/>
  <cols>
    <col min="1" max="1" width="12.875" style="6" customWidth="1"/>
    <col min="2" max="2" width="24.75390625" style="6" customWidth="1"/>
    <col min="3" max="3" width="15.50390625" style="7" customWidth="1"/>
    <col min="4" max="4" width="12.00390625" style="7" customWidth="1"/>
    <col min="5" max="5" width="12.375" style="7" customWidth="1"/>
    <col min="6" max="6" width="11.25390625" style="7" customWidth="1"/>
    <col min="7" max="7" width="9.625" style="7" customWidth="1"/>
    <col min="8" max="8" width="11.25390625" style="6" customWidth="1"/>
    <col min="9" max="9" width="11.375" style="6" customWidth="1"/>
    <col min="10" max="248" width="14.625" style="6" customWidth="1"/>
  </cols>
  <sheetData>
    <row r="1" spans="1:12" s="3" customFormat="1" ht="19.5" customHeight="1">
      <c r="A1" s="83" t="s">
        <v>109</v>
      </c>
      <c r="B1" s="83"/>
      <c r="C1" s="7"/>
      <c r="D1" s="7"/>
      <c r="E1" s="7"/>
      <c r="F1" s="7"/>
      <c r="G1" s="8"/>
      <c r="H1" s="6"/>
      <c r="I1" s="8" t="s">
        <v>93</v>
      </c>
      <c r="J1" s="6"/>
      <c r="K1" s="6"/>
      <c r="L1" s="6"/>
    </row>
    <row r="2" spans="1:248" s="4" customFormat="1" ht="24" customHeight="1">
      <c r="A2" s="88" t="s">
        <v>114</v>
      </c>
      <c r="B2" s="89"/>
      <c r="C2" s="89"/>
      <c r="D2" s="89"/>
      <c r="E2" s="89"/>
      <c r="F2" s="89"/>
      <c r="G2" s="89"/>
      <c r="H2" s="89"/>
      <c r="I2" s="89"/>
      <c r="J2" s="9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</row>
    <row r="3" spans="1:9" ht="19.5" customHeight="1">
      <c r="A3" s="64" t="s">
        <v>1</v>
      </c>
      <c r="B3" s="10"/>
      <c r="C3" s="11"/>
      <c r="D3" s="11"/>
      <c r="E3" s="11"/>
      <c r="F3" s="11"/>
      <c r="G3" s="61"/>
      <c r="I3" s="61" t="s">
        <v>2</v>
      </c>
    </row>
    <row r="4" spans="1:9" ht="19.5" customHeight="1">
      <c r="A4" s="92" t="s">
        <v>25</v>
      </c>
      <c r="B4" s="92" t="s">
        <v>26</v>
      </c>
      <c r="C4" s="90" t="s">
        <v>101</v>
      </c>
      <c r="D4" s="85" t="s">
        <v>99</v>
      </c>
      <c r="E4" s="86"/>
      <c r="F4" s="87"/>
      <c r="G4" s="85" t="s">
        <v>100</v>
      </c>
      <c r="H4" s="86"/>
      <c r="I4" s="87"/>
    </row>
    <row r="5" spans="1:9" s="5" customFormat="1" ht="50.25" customHeight="1">
      <c r="A5" s="93"/>
      <c r="B5" s="91"/>
      <c r="C5" s="91"/>
      <c r="D5" s="48" t="s">
        <v>76</v>
      </c>
      <c r="E5" s="48" t="s">
        <v>57</v>
      </c>
      <c r="F5" s="48" t="s">
        <v>58</v>
      </c>
      <c r="G5" s="48" t="s">
        <v>76</v>
      </c>
      <c r="H5" s="48" t="s">
        <v>57</v>
      </c>
      <c r="I5" s="48" t="s">
        <v>58</v>
      </c>
    </row>
    <row r="6" spans="1:9" s="5" customFormat="1" ht="21" customHeight="1">
      <c r="A6" s="47"/>
      <c r="B6" s="47"/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7">
        <v>6</v>
      </c>
      <c r="I6" s="58">
        <v>7</v>
      </c>
    </row>
    <row r="7" spans="1:9" ht="21" customHeight="1">
      <c r="A7" s="74">
        <v>204</v>
      </c>
      <c r="B7" s="12" t="s">
        <v>140</v>
      </c>
      <c r="C7" s="28">
        <v>17893.1</v>
      </c>
      <c r="D7" s="28">
        <v>17893.1</v>
      </c>
      <c r="E7" s="28">
        <f>E8+E10</f>
        <v>11695.16</v>
      </c>
      <c r="F7" s="76">
        <f>F10</f>
        <v>6197.94</v>
      </c>
      <c r="G7" s="51"/>
      <c r="H7" s="12"/>
      <c r="I7" s="39"/>
    </row>
    <row r="8" spans="1:9" ht="21" customHeight="1">
      <c r="A8" s="46" t="s">
        <v>133</v>
      </c>
      <c r="B8" s="12" t="s">
        <v>117</v>
      </c>
      <c r="C8" s="28">
        <v>480.9</v>
      </c>
      <c r="D8" s="28">
        <v>480.9</v>
      </c>
      <c r="E8" s="28">
        <v>480.9</v>
      </c>
      <c r="F8" s="52"/>
      <c r="G8" s="52"/>
      <c r="H8" s="12"/>
      <c r="I8" s="39"/>
    </row>
    <row r="9" spans="1:9" ht="21" customHeight="1">
      <c r="A9" s="46" t="s">
        <v>134</v>
      </c>
      <c r="B9" s="12" t="s">
        <v>118</v>
      </c>
      <c r="C9" s="28">
        <v>480.9</v>
      </c>
      <c r="D9" s="28">
        <v>480.9</v>
      </c>
      <c r="E9" s="28">
        <v>480.9</v>
      </c>
      <c r="F9" s="53"/>
      <c r="G9" s="53"/>
      <c r="H9" s="12"/>
      <c r="I9" s="39"/>
    </row>
    <row r="10" spans="1:9" ht="21" customHeight="1">
      <c r="A10" s="46" t="s">
        <v>135</v>
      </c>
      <c r="B10" s="12" t="s">
        <v>129</v>
      </c>
      <c r="C10" s="28">
        <v>17412.2</v>
      </c>
      <c r="D10" s="28">
        <v>17412.2</v>
      </c>
      <c r="E10" s="28">
        <f>E11+E19</f>
        <v>11214.26</v>
      </c>
      <c r="F10" s="28">
        <f>F12+F13+F14+F15+F16+F17+F18</f>
        <v>6197.94</v>
      </c>
      <c r="G10" s="53"/>
      <c r="H10" s="12"/>
      <c r="I10" s="39"/>
    </row>
    <row r="11" spans="1:9" ht="21" customHeight="1">
      <c r="A11" s="40">
        <v>2040201</v>
      </c>
      <c r="B11" s="12" t="s">
        <v>127</v>
      </c>
      <c r="C11" s="28">
        <v>11116.72</v>
      </c>
      <c r="D11" s="28">
        <v>11116.72</v>
      </c>
      <c r="E11" s="28">
        <v>11116.72</v>
      </c>
      <c r="F11" s="54"/>
      <c r="G11" s="54"/>
      <c r="H11" s="39"/>
      <c r="I11" s="39"/>
    </row>
    <row r="12" spans="1:9" ht="21" customHeight="1">
      <c r="A12" s="40">
        <v>2040202</v>
      </c>
      <c r="B12" s="12" t="s">
        <v>119</v>
      </c>
      <c r="C12" s="28">
        <v>5597.94</v>
      </c>
      <c r="D12" s="28">
        <v>5597.94</v>
      </c>
      <c r="E12" s="54"/>
      <c r="F12" s="28">
        <v>5597.94</v>
      </c>
      <c r="G12" s="54"/>
      <c r="H12" s="39"/>
      <c r="I12" s="39"/>
    </row>
    <row r="13" spans="1:9" ht="21" customHeight="1">
      <c r="A13" s="40">
        <v>2040204</v>
      </c>
      <c r="B13" s="12" t="s">
        <v>121</v>
      </c>
      <c r="C13" s="28">
        <v>183</v>
      </c>
      <c r="D13" s="28">
        <v>183</v>
      </c>
      <c r="E13" s="54"/>
      <c r="F13" s="28">
        <v>183</v>
      </c>
      <c r="G13" s="54"/>
      <c r="H13" s="39"/>
      <c r="I13" s="39"/>
    </row>
    <row r="14" spans="1:9" ht="21" customHeight="1">
      <c r="A14" s="40">
        <v>2040206</v>
      </c>
      <c r="B14" s="12" t="s">
        <v>122</v>
      </c>
      <c r="C14" s="28">
        <v>105</v>
      </c>
      <c r="D14" s="28">
        <v>105</v>
      </c>
      <c r="E14" s="54"/>
      <c r="F14" s="28">
        <v>105</v>
      </c>
      <c r="G14" s="54"/>
      <c r="H14" s="39"/>
      <c r="I14" s="39"/>
    </row>
    <row r="15" spans="1:9" ht="21" customHeight="1">
      <c r="A15" s="40">
        <v>2040208</v>
      </c>
      <c r="B15" s="12" t="s">
        <v>120</v>
      </c>
      <c r="C15" s="28">
        <v>10</v>
      </c>
      <c r="D15" s="28">
        <v>10</v>
      </c>
      <c r="E15" s="54"/>
      <c r="F15" s="28">
        <v>10</v>
      </c>
      <c r="G15" s="54"/>
      <c r="H15" s="39"/>
      <c r="I15" s="39"/>
    </row>
    <row r="16" spans="1:9" ht="21" customHeight="1">
      <c r="A16" s="40">
        <v>2040211</v>
      </c>
      <c r="B16" s="12" t="s">
        <v>123</v>
      </c>
      <c r="C16" s="28">
        <v>60</v>
      </c>
      <c r="D16" s="28">
        <v>60</v>
      </c>
      <c r="E16" s="54"/>
      <c r="F16" s="28">
        <v>60</v>
      </c>
      <c r="G16" s="54"/>
      <c r="H16" s="39"/>
      <c r="I16" s="39"/>
    </row>
    <row r="17" spans="1:9" ht="21" customHeight="1">
      <c r="A17" s="40">
        <v>2040215</v>
      </c>
      <c r="B17" s="12" t="s">
        <v>124</v>
      </c>
      <c r="C17" s="28">
        <v>42</v>
      </c>
      <c r="D17" s="28">
        <v>42</v>
      </c>
      <c r="E17" s="54"/>
      <c r="F17" s="28">
        <v>42</v>
      </c>
      <c r="G17" s="54"/>
      <c r="H17" s="39"/>
      <c r="I17" s="39"/>
    </row>
    <row r="18" spans="1:9" ht="21" customHeight="1">
      <c r="A18" s="40">
        <v>2040216</v>
      </c>
      <c r="B18" s="12" t="s">
        <v>125</v>
      </c>
      <c r="C18" s="28">
        <v>200</v>
      </c>
      <c r="D18" s="28">
        <v>200</v>
      </c>
      <c r="E18" s="54"/>
      <c r="F18" s="28">
        <v>200</v>
      </c>
      <c r="G18" s="54"/>
      <c r="H18" s="39"/>
      <c r="I18" s="39"/>
    </row>
    <row r="19" spans="1:9" ht="21" customHeight="1">
      <c r="A19" s="40">
        <v>2040250</v>
      </c>
      <c r="B19" s="12" t="s">
        <v>126</v>
      </c>
      <c r="C19" s="28">
        <v>97.54</v>
      </c>
      <c r="D19" s="28">
        <v>97.54</v>
      </c>
      <c r="E19" s="28">
        <v>97.54</v>
      </c>
      <c r="F19" s="54"/>
      <c r="G19" s="54"/>
      <c r="H19" s="39"/>
      <c r="I19" s="39"/>
    </row>
    <row r="20" spans="1:9" ht="21" customHeight="1">
      <c r="A20" s="40">
        <v>206</v>
      </c>
      <c r="B20" s="12" t="s">
        <v>141</v>
      </c>
      <c r="C20" s="28">
        <v>9.38</v>
      </c>
      <c r="D20" s="28">
        <v>9.38</v>
      </c>
      <c r="E20" s="54"/>
      <c r="F20" s="28">
        <v>9.38</v>
      </c>
      <c r="G20" s="54"/>
      <c r="H20" s="39"/>
      <c r="I20" s="39"/>
    </row>
    <row r="21" spans="1:9" ht="21" customHeight="1">
      <c r="A21" s="40">
        <v>20699</v>
      </c>
      <c r="B21" s="12" t="s">
        <v>142</v>
      </c>
      <c r="C21" s="28">
        <v>9.38</v>
      </c>
      <c r="D21" s="28">
        <v>9.38</v>
      </c>
      <c r="E21" s="54"/>
      <c r="F21" s="28">
        <v>9.38</v>
      </c>
      <c r="G21" s="54"/>
      <c r="H21" s="39"/>
      <c r="I21" s="39"/>
    </row>
    <row r="22" spans="1:9" ht="21" customHeight="1">
      <c r="A22" s="40">
        <v>2069999</v>
      </c>
      <c r="B22" s="12" t="s">
        <v>143</v>
      </c>
      <c r="C22" s="28">
        <v>9.38</v>
      </c>
      <c r="D22" s="28">
        <v>9.38</v>
      </c>
      <c r="E22" s="54"/>
      <c r="F22" s="28">
        <v>9.38</v>
      </c>
      <c r="G22" s="54"/>
      <c r="H22" s="39"/>
      <c r="I22" s="39"/>
    </row>
    <row r="23" spans="1:9" ht="21" customHeight="1">
      <c r="A23" s="40">
        <v>221</v>
      </c>
      <c r="B23" s="12" t="s">
        <v>136</v>
      </c>
      <c r="C23" s="28">
        <v>1628.24</v>
      </c>
      <c r="D23" s="28">
        <v>1628.24</v>
      </c>
      <c r="E23" s="28">
        <v>1628.24</v>
      </c>
      <c r="F23" s="54"/>
      <c r="G23" s="54"/>
      <c r="H23" s="39"/>
      <c r="I23" s="39"/>
    </row>
    <row r="24" spans="1:9" ht="21" customHeight="1">
      <c r="A24" s="40">
        <v>22102</v>
      </c>
      <c r="B24" s="12" t="s">
        <v>132</v>
      </c>
      <c r="C24" s="28">
        <v>1628.24</v>
      </c>
      <c r="D24" s="28">
        <v>1628.24</v>
      </c>
      <c r="E24" s="28">
        <v>1628.24</v>
      </c>
      <c r="F24" s="54"/>
      <c r="G24" s="54"/>
      <c r="H24" s="39"/>
      <c r="I24" s="39"/>
    </row>
    <row r="25" spans="1:9" ht="21" customHeight="1">
      <c r="A25" s="40">
        <v>2210201</v>
      </c>
      <c r="B25" s="12" t="s">
        <v>128</v>
      </c>
      <c r="C25" s="28">
        <v>1628.24</v>
      </c>
      <c r="D25" s="28">
        <v>1628.24</v>
      </c>
      <c r="E25" s="28">
        <v>1628.24</v>
      </c>
      <c r="F25" s="54"/>
      <c r="G25" s="54"/>
      <c r="H25" s="39"/>
      <c r="I25" s="39"/>
    </row>
    <row r="26" spans="1:9" s="5" customFormat="1" ht="21" customHeight="1">
      <c r="A26" s="47"/>
      <c r="B26" s="47" t="s">
        <v>56</v>
      </c>
      <c r="C26" s="28">
        <f>C23+C20+C7</f>
        <v>19530.719999999998</v>
      </c>
      <c r="D26" s="28">
        <f>D23+D20+D7</f>
        <v>19530.719999999998</v>
      </c>
      <c r="E26" s="28">
        <f>E23+E7</f>
        <v>13323.4</v>
      </c>
      <c r="F26" s="75">
        <v>6207.32</v>
      </c>
      <c r="G26" s="50"/>
      <c r="H26" s="47"/>
      <c r="I26" s="58"/>
    </row>
    <row r="28" spans="1:2" ht="19.5" customHeight="1">
      <c r="A28" s="84" t="s">
        <v>77</v>
      </c>
      <c r="B28" s="84"/>
    </row>
  </sheetData>
  <mergeCells count="8">
    <mergeCell ref="A1:B1"/>
    <mergeCell ref="A28:B28"/>
    <mergeCell ref="D4:F4"/>
    <mergeCell ref="A2:I2"/>
    <mergeCell ref="G4:I4"/>
    <mergeCell ref="C4:C5"/>
    <mergeCell ref="B4:B5"/>
    <mergeCell ref="A4:A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7"/>
  <sheetViews>
    <sheetView tabSelected="1" workbookViewId="0" topLeftCell="A1">
      <selection activeCell="A40" sqref="A40"/>
    </sheetView>
  </sheetViews>
  <sheetFormatPr defaultColWidth="9.00390625" defaultRowHeight="14.25"/>
  <cols>
    <col min="1" max="1" width="22.875" style="0" customWidth="1"/>
    <col min="2" max="2" width="45.875" style="0" customWidth="1"/>
    <col min="3" max="3" width="34.25390625" style="0" customWidth="1"/>
  </cols>
  <sheetData>
    <row r="1" ht="14.25">
      <c r="A1" s="14" t="s">
        <v>109</v>
      </c>
    </row>
    <row r="2" spans="1:3" s="3" customFormat="1" ht="12">
      <c r="A2" s="6"/>
      <c r="C2" s="62" t="s">
        <v>94</v>
      </c>
    </row>
    <row r="3" spans="1:3" s="55" customFormat="1" ht="27">
      <c r="A3" s="96" t="s">
        <v>113</v>
      </c>
      <c r="B3" s="97"/>
      <c r="C3" s="97"/>
    </row>
    <row r="4" spans="1:3" s="3" customFormat="1" ht="12">
      <c r="A4" s="59" t="s">
        <v>1</v>
      </c>
      <c r="C4" s="62" t="s">
        <v>28</v>
      </c>
    </row>
    <row r="5" spans="1:3" ht="21" customHeight="1">
      <c r="A5" s="94" t="s">
        <v>31</v>
      </c>
      <c r="B5" s="95"/>
      <c r="C5" s="98" t="s">
        <v>61</v>
      </c>
    </row>
    <row r="6" spans="1:3" ht="21" customHeight="1">
      <c r="A6" s="27" t="s">
        <v>32</v>
      </c>
      <c r="B6" s="27" t="s">
        <v>33</v>
      </c>
      <c r="C6" s="93"/>
    </row>
    <row r="7" spans="1:3" ht="21" customHeight="1">
      <c r="A7" s="42">
        <v>30101</v>
      </c>
      <c r="B7" s="47" t="s">
        <v>148</v>
      </c>
      <c r="C7" s="77">
        <v>921.5115456425825</v>
      </c>
    </row>
    <row r="8" spans="1:3" ht="21" customHeight="1">
      <c r="A8" s="42">
        <v>30102</v>
      </c>
      <c r="B8" s="47" t="s">
        <v>149</v>
      </c>
      <c r="C8" s="77">
        <v>5309.59583024616</v>
      </c>
    </row>
    <row r="9" spans="1:3" ht="21" customHeight="1">
      <c r="A9" s="42">
        <v>30103</v>
      </c>
      <c r="B9" s="47" t="s">
        <v>150</v>
      </c>
      <c r="C9" s="77">
        <v>549.7751506690188</v>
      </c>
    </row>
    <row r="10" spans="1:3" ht="21" customHeight="1">
      <c r="A10" s="42">
        <v>30104</v>
      </c>
      <c r="B10" s="47" t="s">
        <v>151</v>
      </c>
      <c r="C10" s="77">
        <v>494.89849029497105</v>
      </c>
    </row>
    <row r="11" spans="1:3" ht="21" customHeight="1">
      <c r="A11" s="42">
        <v>30199</v>
      </c>
      <c r="B11" s="47" t="s">
        <v>152</v>
      </c>
      <c r="C11" s="77">
        <v>883.8325687262057</v>
      </c>
    </row>
    <row r="12" spans="1:3" ht="21" customHeight="1">
      <c r="A12" s="42">
        <v>30201</v>
      </c>
      <c r="B12" s="47" t="s">
        <v>153</v>
      </c>
      <c r="C12" s="77">
        <v>173.17380581019188</v>
      </c>
    </row>
    <row r="13" spans="1:3" ht="21" customHeight="1">
      <c r="A13" s="42">
        <v>30202</v>
      </c>
      <c r="B13" s="112" t="s">
        <v>154</v>
      </c>
      <c r="C13" s="77">
        <v>5.7386719987471615</v>
      </c>
    </row>
    <row r="14" spans="1:3" ht="21" customHeight="1">
      <c r="A14" s="42">
        <v>30205</v>
      </c>
      <c r="B14" s="112" t="s">
        <v>155</v>
      </c>
      <c r="C14" s="77">
        <v>9.088896411708253</v>
      </c>
    </row>
    <row r="15" spans="1:3" ht="21" customHeight="1">
      <c r="A15" s="42">
        <v>30206</v>
      </c>
      <c r="B15" s="112" t="s">
        <v>156</v>
      </c>
      <c r="C15" s="77">
        <v>75.29328086555691</v>
      </c>
    </row>
    <row r="16" spans="1:3" ht="21" customHeight="1">
      <c r="A16" s="42">
        <v>30207</v>
      </c>
      <c r="B16" s="112" t="s">
        <v>157</v>
      </c>
      <c r="C16" s="77">
        <v>11.952106619917569</v>
      </c>
    </row>
    <row r="17" spans="1:3" ht="21" customHeight="1">
      <c r="A17" s="42">
        <v>30209</v>
      </c>
      <c r="B17" s="112" t="s">
        <v>158</v>
      </c>
      <c r="C17" s="77">
        <v>34.02115870251242</v>
      </c>
    </row>
    <row r="18" spans="1:3" ht="21" customHeight="1">
      <c r="A18" s="42">
        <v>30211</v>
      </c>
      <c r="B18" s="112" t="s">
        <v>159</v>
      </c>
      <c r="C18" s="77">
        <v>28.06819331995825</v>
      </c>
    </row>
    <row r="19" spans="1:3" ht="21" customHeight="1">
      <c r="A19" s="42">
        <v>30212</v>
      </c>
      <c r="B19" s="112" t="s">
        <v>169</v>
      </c>
      <c r="C19" s="77">
        <v>1.8984889971895655</v>
      </c>
    </row>
    <row r="20" spans="1:3" ht="21" customHeight="1">
      <c r="A20" s="42">
        <v>30213</v>
      </c>
      <c r="B20" s="112" t="s">
        <v>170</v>
      </c>
      <c r="C20" s="77">
        <v>112.67577301816246</v>
      </c>
    </row>
    <row r="21" spans="1:3" ht="21" customHeight="1">
      <c r="A21" s="42">
        <v>30214</v>
      </c>
      <c r="B21" s="112" t="s">
        <v>160</v>
      </c>
      <c r="C21" s="77">
        <v>30.525631995902188</v>
      </c>
    </row>
    <row r="22" spans="1:3" ht="21" customHeight="1">
      <c r="A22" s="42">
        <v>30215</v>
      </c>
      <c r="B22" s="112" t="s">
        <v>161</v>
      </c>
      <c r="C22" s="77">
        <v>0.33873646107430794</v>
      </c>
    </row>
    <row r="23" spans="1:3" ht="21" customHeight="1">
      <c r="A23" s="42">
        <v>30216</v>
      </c>
      <c r="B23" s="112" t="s">
        <v>162</v>
      </c>
      <c r="C23" s="77">
        <v>40.41988930160671</v>
      </c>
    </row>
    <row r="24" spans="1:3" ht="21" customHeight="1">
      <c r="A24" s="42">
        <v>30217</v>
      </c>
      <c r="B24" s="112" t="s">
        <v>163</v>
      </c>
      <c r="C24" s="77">
        <v>19.665918246166278</v>
      </c>
    </row>
    <row r="25" spans="1:3" ht="21" customHeight="1">
      <c r="A25" s="42">
        <v>30218</v>
      </c>
      <c r="B25" s="112" t="s">
        <v>164</v>
      </c>
      <c r="C25" s="77">
        <v>3.998672314841158</v>
      </c>
    </row>
    <row r="26" spans="1:3" ht="21" customHeight="1">
      <c r="A26" s="42">
        <v>30224</v>
      </c>
      <c r="B26" s="112" t="s">
        <v>165</v>
      </c>
      <c r="C26" s="77">
        <v>9.115102463465822</v>
      </c>
    </row>
    <row r="27" spans="1:3" ht="21" customHeight="1">
      <c r="A27" s="42">
        <v>30226</v>
      </c>
      <c r="B27" s="112" t="s">
        <v>166</v>
      </c>
      <c r="C27" s="77">
        <v>2.1861388452485904</v>
      </c>
    </row>
    <row r="28" spans="1:3" ht="21" customHeight="1">
      <c r="A28" s="42">
        <v>30228</v>
      </c>
      <c r="B28" s="112" t="s">
        <v>171</v>
      </c>
      <c r="C28" s="77">
        <v>77.03907266680343</v>
      </c>
    </row>
    <row r="29" spans="1:3" ht="21" customHeight="1">
      <c r="A29" s="42">
        <v>30229</v>
      </c>
      <c r="B29" s="112" t="s">
        <v>167</v>
      </c>
      <c r="C29" s="77">
        <v>20.855386036471504</v>
      </c>
    </row>
    <row r="30" spans="1:3" ht="21" customHeight="1">
      <c r="A30" s="42">
        <v>30231</v>
      </c>
      <c r="B30" s="112" t="s">
        <v>172</v>
      </c>
      <c r="C30" s="77">
        <v>244.77393071632932</v>
      </c>
    </row>
    <row r="31" spans="1:3" ht="21" customHeight="1">
      <c r="A31" s="42">
        <v>30239</v>
      </c>
      <c r="B31" s="112" t="s">
        <v>168</v>
      </c>
      <c r="C31" s="77">
        <v>636.3578637062079</v>
      </c>
    </row>
    <row r="32" spans="1:3" ht="21" customHeight="1">
      <c r="A32" s="42">
        <v>30240</v>
      </c>
      <c r="B32" s="112" t="s">
        <v>173</v>
      </c>
      <c r="C32" s="77">
        <v>547.1656022179016</v>
      </c>
    </row>
    <row r="33" spans="1:3" ht="21" customHeight="1">
      <c r="A33" s="42">
        <v>30299</v>
      </c>
      <c r="B33" s="112" t="s">
        <v>174</v>
      </c>
      <c r="C33" s="77">
        <v>522.5124972010424</v>
      </c>
    </row>
    <row r="34" spans="1:3" ht="21" customHeight="1">
      <c r="A34" s="42">
        <v>30302</v>
      </c>
      <c r="B34" s="47" t="s">
        <v>175</v>
      </c>
      <c r="C34" s="77">
        <v>707.0712458624861</v>
      </c>
    </row>
    <row r="35" spans="1:3" ht="21" customHeight="1">
      <c r="A35" s="42">
        <v>30304</v>
      </c>
      <c r="B35" s="47" t="s">
        <v>176</v>
      </c>
      <c r="C35" s="77">
        <v>0.6579222375920807</v>
      </c>
    </row>
    <row r="36" spans="1:3" ht="21" customHeight="1">
      <c r="A36" s="42">
        <v>30305</v>
      </c>
      <c r="B36" s="47" t="s">
        <v>177</v>
      </c>
      <c r="C36" s="77">
        <v>8.601444647984804</v>
      </c>
    </row>
    <row r="37" spans="1:3" ht="21" customHeight="1">
      <c r="A37" s="42">
        <v>30309</v>
      </c>
      <c r="B37" s="47" t="s">
        <v>178</v>
      </c>
      <c r="C37" s="77">
        <v>28.8577820179463</v>
      </c>
    </row>
    <row r="38" spans="1:3" ht="21" customHeight="1">
      <c r="A38" s="42">
        <v>30311</v>
      </c>
      <c r="B38" s="47" t="s">
        <v>179</v>
      </c>
      <c r="C38" s="77">
        <v>1428.748391793829</v>
      </c>
    </row>
    <row r="39" spans="1:3" ht="21" customHeight="1">
      <c r="A39" s="42">
        <v>30399</v>
      </c>
      <c r="B39" s="47" t="s">
        <v>180</v>
      </c>
      <c r="C39" s="77">
        <v>267.8896278612238</v>
      </c>
    </row>
    <row r="40" spans="1:3" ht="21" customHeight="1">
      <c r="A40" s="42">
        <v>31002</v>
      </c>
      <c r="B40" s="47" t="s">
        <v>181</v>
      </c>
      <c r="C40" s="77">
        <v>71.38816838969605</v>
      </c>
    </row>
    <row r="41" spans="1:3" ht="21" customHeight="1">
      <c r="A41" s="42">
        <v>31003</v>
      </c>
      <c r="B41" s="47" t="s">
        <v>182</v>
      </c>
      <c r="C41" s="77">
        <v>10.746943503302846</v>
      </c>
    </row>
    <row r="42" spans="1:3" ht="21" customHeight="1">
      <c r="A42" s="42">
        <v>31007</v>
      </c>
      <c r="B42" s="47" t="s">
        <v>183</v>
      </c>
      <c r="C42" s="77">
        <v>32.96007018999533</v>
      </c>
    </row>
    <row r="43" spans="1:3" ht="21" customHeight="1">
      <c r="A43" s="27"/>
      <c r="B43" s="27" t="s">
        <v>30</v>
      </c>
      <c r="C43" s="77">
        <f>SUM(C7:C42)</f>
        <v>13323.4</v>
      </c>
    </row>
    <row r="44" spans="1:3" ht="21" customHeight="1">
      <c r="A44" s="29"/>
      <c r="B44" s="29"/>
      <c r="C44" s="27"/>
    </row>
    <row r="45" spans="1:3" ht="21" customHeight="1">
      <c r="A45" s="27"/>
      <c r="B45" s="57"/>
      <c r="C45" s="27"/>
    </row>
    <row r="47" spans="1:2" ht="14.25">
      <c r="A47" s="3" t="s">
        <v>104</v>
      </c>
      <c r="B47" s="3"/>
    </row>
  </sheetData>
  <mergeCells count="3">
    <mergeCell ref="A5:B5"/>
    <mergeCell ref="A3:C3"/>
    <mergeCell ref="C5:C6"/>
  </mergeCells>
  <printOptions/>
  <pageMargins left="1.65" right="0.95" top="0.55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M10" sqref="M10"/>
    </sheetView>
  </sheetViews>
  <sheetFormatPr defaultColWidth="9.00390625" defaultRowHeight="14.25"/>
  <cols>
    <col min="1" max="1" width="24.375" style="0" customWidth="1"/>
    <col min="2" max="2" width="10.25390625" style="0" bestFit="1" customWidth="1"/>
    <col min="6" max="6" width="8.375" style="0" customWidth="1"/>
    <col min="8" max="8" width="8.50390625" style="0" customWidth="1"/>
    <col min="9" max="9" width="8.625" style="0" customWidth="1"/>
  </cols>
  <sheetData>
    <row r="1" ht="14.25">
      <c r="A1" s="14" t="s">
        <v>109</v>
      </c>
    </row>
    <row r="2" spans="1:13" ht="14.25">
      <c r="A2" s="15"/>
      <c r="C2" s="16"/>
      <c r="D2" s="2"/>
      <c r="K2" s="99"/>
      <c r="L2" s="100"/>
      <c r="M2" s="70" t="s">
        <v>95</v>
      </c>
    </row>
    <row r="3" spans="1:12" ht="30" customHeight="1">
      <c r="A3" s="107" t="s">
        <v>112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3" ht="16.5" customHeight="1">
      <c r="A4" s="71" t="s">
        <v>96</v>
      </c>
      <c r="B4" s="24"/>
      <c r="C4" s="24"/>
      <c r="D4" s="24"/>
      <c r="E4" s="24"/>
      <c r="F4" s="24"/>
      <c r="G4" s="24"/>
      <c r="H4" s="24"/>
      <c r="I4" s="24"/>
      <c r="J4" s="24"/>
      <c r="K4" s="108" t="s">
        <v>2</v>
      </c>
      <c r="L4" s="109"/>
      <c r="M4" s="110"/>
    </row>
    <row r="5" spans="1:13" ht="18" customHeight="1">
      <c r="A5" s="103" t="s">
        <v>34</v>
      </c>
      <c r="B5" s="101" t="s">
        <v>35</v>
      </c>
      <c r="C5" s="94" t="s">
        <v>37</v>
      </c>
      <c r="D5" s="105"/>
      <c r="E5" s="106"/>
      <c r="F5" s="101" t="s">
        <v>91</v>
      </c>
      <c r="G5" s="101" t="s">
        <v>92</v>
      </c>
      <c r="H5" s="101" t="s">
        <v>38</v>
      </c>
      <c r="I5" s="101" t="s">
        <v>39</v>
      </c>
      <c r="J5" s="101" t="s">
        <v>40</v>
      </c>
      <c r="K5" s="101" t="s">
        <v>41</v>
      </c>
      <c r="L5" s="101" t="s">
        <v>42</v>
      </c>
      <c r="M5" s="101" t="s">
        <v>36</v>
      </c>
    </row>
    <row r="6" spans="1:13" ht="51" customHeight="1">
      <c r="A6" s="104"/>
      <c r="B6" s="101"/>
      <c r="C6" s="58" t="s">
        <v>43</v>
      </c>
      <c r="D6" s="58" t="s">
        <v>44</v>
      </c>
      <c r="E6" s="58" t="s">
        <v>45</v>
      </c>
      <c r="F6" s="102"/>
      <c r="G6" s="102"/>
      <c r="H6" s="102"/>
      <c r="I6" s="102"/>
      <c r="J6" s="102"/>
      <c r="K6" s="102"/>
      <c r="L6" s="102"/>
      <c r="M6" s="101"/>
    </row>
    <row r="7" spans="1:13" ht="21" customHeight="1">
      <c r="A7" s="27"/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</row>
    <row r="8" spans="1:13" ht="21" customHeight="1">
      <c r="A8" s="27" t="s">
        <v>43</v>
      </c>
      <c r="B8" s="78">
        <f>C8+M8</f>
        <v>19530.72</v>
      </c>
      <c r="C8" s="77">
        <f>D8+I8</f>
        <v>18608.33</v>
      </c>
      <c r="D8" s="77">
        <v>18608.33</v>
      </c>
      <c r="E8" s="23"/>
      <c r="F8" s="23"/>
      <c r="G8" s="23"/>
      <c r="H8" s="23"/>
      <c r="I8" s="23"/>
      <c r="J8" s="23"/>
      <c r="K8" s="23"/>
      <c r="L8" s="23"/>
      <c r="M8" s="77">
        <f>M10+M11</f>
        <v>922.39</v>
      </c>
    </row>
    <row r="9" spans="1:13" ht="30" customHeight="1">
      <c r="A9" s="12" t="s">
        <v>137</v>
      </c>
      <c r="B9" s="78">
        <f>C9+M9</f>
        <v>19530.72</v>
      </c>
      <c r="C9" s="77">
        <f>D9+I9</f>
        <v>18608.33</v>
      </c>
      <c r="D9" s="77">
        <v>18608.33</v>
      </c>
      <c r="E9" s="23"/>
      <c r="F9" s="23"/>
      <c r="G9" s="23"/>
      <c r="H9" s="23"/>
      <c r="I9" s="23"/>
      <c r="J9" s="23"/>
      <c r="K9" s="23"/>
      <c r="L9" s="23"/>
      <c r="M9" s="77">
        <f>M8</f>
        <v>922.39</v>
      </c>
    </row>
    <row r="10" spans="1:13" ht="27" customHeight="1">
      <c r="A10" s="12" t="s">
        <v>138</v>
      </c>
      <c r="B10" s="78">
        <f>C10+M10</f>
        <v>18814.760000000002</v>
      </c>
      <c r="C10" s="77">
        <f>D10+I10</f>
        <v>17917.63</v>
      </c>
      <c r="D10" s="77">
        <v>17917.63</v>
      </c>
      <c r="E10" s="23"/>
      <c r="F10" s="23"/>
      <c r="G10" s="23"/>
      <c r="H10" s="23"/>
      <c r="I10" s="23"/>
      <c r="J10" s="23"/>
      <c r="K10" s="23"/>
      <c r="L10" s="23"/>
      <c r="M10" s="77">
        <f>897.13</f>
        <v>897.13</v>
      </c>
    </row>
    <row r="11" spans="1:13" ht="29.25" customHeight="1">
      <c r="A11" s="12" t="s">
        <v>139</v>
      </c>
      <c r="B11" s="78">
        <f>C11+M11</f>
        <v>715.96</v>
      </c>
      <c r="C11" s="77">
        <f>D11+I11</f>
        <v>690.7</v>
      </c>
      <c r="D11" s="77">
        <v>690.7</v>
      </c>
      <c r="E11" s="23"/>
      <c r="F11" s="23"/>
      <c r="G11" s="23"/>
      <c r="H11" s="23"/>
      <c r="I11" s="23"/>
      <c r="J11" s="23"/>
      <c r="K11" s="23"/>
      <c r="L11" s="23"/>
      <c r="M11" s="77">
        <f>25.26</f>
        <v>25.26</v>
      </c>
    </row>
    <row r="12" spans="1:13" ht="21" customHeight="1">
      <c r="A12" s="23"/>
      <c r="B12" s="78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1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21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3" ht="14.25">
      <c r="A20" s="82"/>
      <c r="B20" s="82"/>
      <c r="C20" s="26"/>
    </row>
  </sheetData>
  <mergeCells count="15">
    <mergeCell ref="A5:A6"/>
    <mergeCell ref="C5:E5"/>
    <mergeCell ref="A20:B20"/>
    <mergeCell ref="A3:L3"/>
    <mergeCell ref="F5:F6"/>
    <mergeCell ref="G5:G6"/>
    <mergeCell ref="H5:H6"/>
    <mergeCell ref="B5:B6"/>
    <mergeCell ref="K4:M4"/>
    <mergeCell ref="M5:M6"/>
    <mergeCell ref="K2:L2"/>
    <mergeCell ref="I5:I6"/>
    <mergeCell ref="J5:J6"/>
    <mergeCell ref="K5:K6"/>
    <mergeCell ref="L5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12" sqref="B12"/>
    </sheetView>
  </sheetViews>
  <sheetFormatPr defaultColWidth="9.00390625" defaultRowHeight="14.25"/>
  <cols>
    <col min="1" max="1" width="30.25390625" style="0" customWidth="1"/>
    <col min="2" max="2" width="15.00390625" style="0" customWidth="1"/>
    <col min="3" max="3" width="13.25390625" style="0" customWidth="1"/>
    <col min="4" max="4" width="11.875" style="0" customWidth="1"/>
    <col min="5" max="5" width="11.625" style="0" customWidth="1"/>
    <col min="6" max="6" width="12.125" style="0" customWidth="1"/>
    <col min="7" max="7" width="13.125" style="0" customWidth="1"/>
    <col min="8" max="8" width="16.00390625" style="0" customWidth="1"/>
  </cols>
  <sheetData>
    <row r="1" ht="14.25">
      <c r="A1" s="14" t="s">
        <v>109</v>
      </c>
    </row>
    <row r="2" ht="14.25">
      <c r="H2" s="62" t="s">
        <v>97</v>
      </c>
    </row>
    <row r="3" spans="1:8" ht="29.25" customHeight="1">
      <c r="A3" s="79" t="s">
        <v>111</v>
      </c>
      <c r="B3" s="80"/>
      <c r="C3" s="80"/>
      <c r="D3" s="80"/>
      <c r="E3" s="80"/>
      <c r="F3" s="80"/>
      <c r="G3" s="80"/>
      <c r="H3" s="80"/>
    </row>
    <row r="4" spans="1:8" ht="27" customHeight="1">
      <c r="A4" s="72" t="s">
        <v>96</v>
      </c>
      <c r="B4" s="24"/>
      <c r="C4" s="24"/>
      <c r="D4" s="24"/>
      <c r="E4" s="24"/>
      <c r="F4" s="24"/>
      <c r="G4" s="24"/>
      <c r="H4" s="63" t="s">
        <v>59</v>
      </c>
    </row>
    <row r="5" spans="1:8" ht="14.25" customHeight="1">
      <c r="A5" s="103" t="s">
        <v>62</v>
      </c>
      <c r="B5" s="101" t="s">
        <v>63</v>
      </c>
      <c r="C5" s="94" t="s">
        <v>57</v>
      </c>
      <c r="D5" s="95"/>
      <c r="E5" s="101" t="s">
        <v>58</v>
      </c>
      <c r="F5" s="101" t="s">
        <v>66</v>
      </c>
      <c r="G5" s="101" t="s">
        <v>67</v>
      </c>
      <c r="H5" s="101" t="s">
        <v>68</v>
      </c>
    </row>
    <row r="6" spans="1:8" ht="21.75" customHeight="1">
      <c r="A6" s="104"/>
      <c r="B6" s="101"/>
      <c r="C6" s="58" t="s">
        <v>64</v>
      </c>
      <c r="D6" s="58" t="s">
        <v>65</v>
      </c>
      <c r="E6" s="102"/>
      <c r="F6" s="102"/>
      <c r="G6" s="102"/>
      <c r="H6" s="102"/>
    </row>
    <row r="7" spans="1:8" ht="24" customHeight="1">
      <c r="A7" s="27"/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</row>
    <row r="8" spans="1:8" ht="24" customHeight="1">
      <c r="A8" s="27" t="s">
        <v>56</v>
      </c>
      <c r="B8" s="27">
        <f>C8+D8+E8</f>
        <v>19530.72</v>
      </c>
      <c r="C8" s="27">
        <v>10601.44</v>
      </c>
      <c r="D8" s="27">
        <v>2721.96</v>
      </c>
      <c r="E8" s="27">
        <v>6207.32</v>
      </c>
      <c r="F8" s="27"/>
      <c r="G8" s="27"/>
      <c r="H8" s="27"/>
    </row>
    <row r="9" spans="1:8" ht="24" customHeight="1">
      <c r="A9" s="12" t="s">
        <v>137</v>
      </c>
      <c r="B9" s="27">
        <f>C9+D9+E9</f>
        <v>19530.72</v>
      </c>
      <c r="C9" s="27">
        <f>C10+C11</f>
        <v>10601.44</v>
      </c>
      <c r="D9" s="27">
        <f>D10+D11</f>
        <v>2721.96</v>
      </c>
      <c r="E9" s="27">
        <v>6207.32</v>
      </c>
      <c r="F9" s="27"/>
      <c r="G9" s="27"/>
      <c r="H9" s="27"/>
    </row>
    <row r="10" spans="1:8" ht="24" customHeight="1">
      <c r="A10" s="12" t="s">
        <v>138</v>
      </c>
      <c r="B10" s="27">
        <f>C10+D10+E10</f>
        <v>18814.76</v>
      </c>
      <c r="C10" s="27">
        <v>10284.76</v>
      </c>
      <c r="D10" s="27">
        <v>2666.06</v>
      </c>
      <c r="E10" s="27">
        <v>5863.94</v>
      </c>
      <c r="F10" s="27"/>
      <c r="G10" s="27"/>
      <c r="H10" s="27"/>
    </row>
    <row r="11" spans="1:8" ht="24" customHeight="1">
      <c r="A11" s="12" t="s">
        <v>139</v>
      </c>
      <c r="B11" s="27">
        <f>C11+D11+E11</f>
        <v>715.96</v>
      </c>
      <c r="C11" s="27">
        <v>316.68</v>
      </c>
      <c r="D11" s="27">
        <v>55.9</v>
      </c>
      <c r="E11" s="27">
        <v>343.38</v>
      </c>
      <c r="F11" s="27"/>
      <c r="G11" s="27"/>
      <c r="H11" s="27"/>
    </row>
    <row r="12" spans="1:8" ht="24" customHeight="1">
      <c r="A12" s="27"/>
      <c r="B12" s="27"/>
      <c r="C12" s="27"/>
      <c r="D12" s="27"/>
      <c r="E12" s="27"/>
      <c r="F12" s="27"/>
      <c r="G12" s="27"/>
      <c r="H12" s="27"/>
    </row>
    <row r="13" spans="1:8" ht="14.25">
      <c r="A13" s="111"/>
      <c r="B13" s="111"/>
      <c r="C13" s="111"/>
      <c r="D13" s="111"/>
      <c r="E13" s="56"/>
      <c r="F13" s="56"/>
      <c r="G13" s="56"/>
      <c r="H13" s="56"/>
    </row>
  </sheetData>
  <mergeCells count="9">
    <mergeCell ref="B5:B6"/>
    <mergeCell ref="C5:D5"/>
    <mergeCell ref="A13:D13"/>
    <mergeCell ref="A3:H3"/>
    <mergeCell ref="E5:E6"/>
    <mergeCell ref="F5:F6"/>
    <mergeCell ref="G5:G6"/>
    <mergeCell ref="H5:H6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7" sqref="B7"/>
    </sheetView>
  </sheetViews>
  <sheetFormatPr defaultColWidth="9.00390625" defaultRowHeight="14.25"/>
  <cols>
    <col min="1" max="1" width="43.50390625" style="0" customWidth="1"/>
    <col min="2" max="2" width="45.875" style="0" customWidth="1"/>
  </cols>
  <sheetData>
    <row r="1" spans="1:2" ht="14.25">
      <c r="A1" s="83" t="s">
        <v>110</v>
      </c>
      <c r="B1" s="83"/>
    </row>
    <row r="2" spans="1:2" ht="16.5" customHeight="1">
      <c r="A2" s="1"/>
      <c r="B2" s="8" t="s">
        <v>88</v>
      </c>
    </row>
    <row r="3" spans="1:2" ht="27">
      <c r="A3" s="96" t="s">
        <v>102</v>
      </c>
      <c r="B3" s="96"/>
    </row>
    <row r="4" spans="1:2" ht="18.75">
      <c r="A4" s="81" t="s">
        <v>103</v>
      </c>
      <c r="B4" s="81"/>
    </row>
    <row r="5" spans="1:2" ht="17.25" customHeight="1">
      <c r="A5" s="3" t="s">
        <v>1</v>
      </c>
      <c r="B5" s="62" t="s">
        <v>2</v>
      </c>
    </row>
    <row r="6" spans="1:2" ht="21" customHeight="1">
      <c r="A6" s="27" t="s">
        <v>69</v>
      </c>
      <c r="B6" s="27" t="s">
        <v>60</v>
      </c>
    </row>
    <row r="7" spans="1:2" ht="21" customHeight="1">
      <c r="A7" s="27" t="s">
        <v>27</v>
      </c>
      <c r="B7" s="27">
        <v>512</v>
      </c>
    </row>
    <row r="8" spans="1:2" ht="21" customHeight="1">
      <c r="A8" s="23" t="s">
        <v>70</v>
      </c>
      <c r="B8" s="27" t="s">
        <v>116</v>
      </c>
    </row>
    <row r="9" spans="1:2" ht="21" customHeight="1">
      <c r="A9" s="23" t="s">
        <v>71</v>
      </c>
      <c r="B9" s="27">
        <v>48</v>
      </c>
    </row>
    <row r="10" spans="1:2" ht="21" customHeight="1">
      <c r="A10" s="23" t="s">
        <v>72</v>
      </c>
      <c r="B10" s="27">
        <v>464</v>
      </c>
    </row>
    <row r="11" spans="1:2" ht="21" customHeight="1">
      <c r="A11" s="32" t="s">
        <v>73</v>
      </c>
      <c r="B11" s="27">
        <v>100</v>
      </c>
    </row>
    <row r="12" spans="1:2" ht="21" customHeight="1">
      <c r="A12" s="32" t="s">
        <v>74</v>
      </c>
      <c r="B12" s="27">
        <v>364</v>
      </c>
    </row>
  </sheetData>
  <mergeCells count="3">
    <mergeCell ref="A1:B1"/>
    <mergeCell ref="A3:B3"/>
    <mergeCell ref="A4:B4"/>
  </mergeCells>
  <printOptions/>
  <pageMargins left="2.03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微软用户</cp:lastModifiedBy>
  <cp:lastPrinted>2016-02-17T05:39:40Z</cp:lastPrinted>
  <dcterms:created xsi:type="dcterms:W3CDTF">2013-02-18T08:49:03Z</dcterms:created>
  <dcterms:modified xsi:type="dcterms:W3CDTF">2016-12-30T03:11:13Z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