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1"/>
  </bookViews>
  <sheets>
    <sheet name="收支总表" sheetId="1" r:id="rId1"/>
    <sheet name="财政拨款预算表" sheetId="2" r:id="rId2"/>
    <sheet name="“三公”经费预算表" sheetId="3" r:id="rId3"/>
  </sheets>
  <definedNames/>
  <calcPr fullCalcOnLoad="1"/>
</workbook>
</file>

<file path=xl/sharedStrings.xml><?xml version="1.0" encoding="utf-8"?>
<sst xmlns="http://schemas.openxmlformats.org/spreadsheetml/2006/main" count="116" uniqueCount="102">
  <si>
    <t>表01</t>
  </si>
  <si>
    <t>单位：万元</t>
  </si>
  <si>
    <t>预算数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</si>
  <si>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</si>
  <si>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</si>
  <si>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</si>
  <si>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</si>
  <si>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</si>
  <si>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</si>
  <si>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</si>
  <si>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</si>
  <si>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</si>
  <si>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</si>
  <si>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</si>
  <si>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</si>
  <si>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</si>
  <si>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</si>
  <si>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</si>
  <si>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</si>
  <si>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</si>
  <si>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</si>
  <si>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</si>
  <si>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</si>
  <si>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</si>
  <si>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所有支出科目均细化至支出功能分类的项级科目</t>
  </si>
  <si>
    <t>表02</t>
  </si>
  <si>
    <t>科目编码</t>
  </si>
  <si>
    <t>科目名称</t>
  </si>
  <si>
    <t>合  计</t>
  </si>
  <si>
    <t>基本支出</t>
  </si>
  <si>
    <t>项目支出</t>
  </si>
  <si>
    <t>备  注</t>
  </si>
  <si>
    <t>科目细化至支出功能分类的项级科目</t>
  </si>
  <si>
    <t>表03</t>
  </si>
  <si>
    <t>2014年“三公”经费公共财政拨款预算表</t>
  </si>
  <si>
    <t>项  目</t>
  </si>
  <si>
    <t>2014年预算数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</si>
  <si>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</si>
  <si>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</si>
  <si>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</si>
  <si>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</si>
  <si>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</si>
  <si>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2014年区级部门财政拨款预算表</t>
  </si>
  <si>
    <t>附件3：区级部门预算公开表式</t>
  </si>
  <si>
    <t>部门名称:江北区卫生局</t>
  </si>
  <si>
    <t>收              入</t>
  </si>
  <si>
    <t>支                  出</t>
  </si>
  <si>
    <t>项   目</t>
  </si>
  <si>
    <t>2014年区级部门收支预算总表</t>
  </si>
  <si>
    <t xml:space="preserve">    红十字事业（20816）</t>
  </si>
  <si>
    <t xml:space="preserve">      行政运行（2081601）</t>
  </si>
  <si>
    <t xml:space="preserve">      一般行政管理事务（2081602）</t>
  </si>
  <si>
    <t xml:space="preserve">    医疗卫生管理事务（21001）</t>
  </si>
  <si>
    <t xml:space="preserve">      行政运行（2100101）</t>
  </si>
  <si>
    <t xml:space="preserve">      其他医疗卫生管理事务支出（2100199）</t>
  </si>
  <si>
    <t xml:space="preserve">    公立医院（21002）</t>
  </si>
  <si>
    <t xml:space="preserve">      综合医院（2100201）</t>
  </si>
  <si>
    <t xml:space="preserve">      处理医疗欠费（2100211）</t>
  </si>
  <si>
    <t xml:space="preserve">    基层医疗卫生机构（21003）</t>
  </si>
  <si>
    <t xml:space="preserve">      城市社区卫生机构（2100301）</t>
  </si>
  <si>
    <t xml:space="preserve">    公共卫生（21004）</t>
  </si>
  <si>
    <t xml:space="preserve">      疾病预防控制中心（2100401）</t>
  </si>
  <si>
    <t xml:space="preserve">      卫生监督机构（2100402）</t>
  </si>
  <si>
    <t xml:space="preserve">      妇幼保健机构（2100403)</t>
  </si>
  <si>
    <t xml:space="preserve">      重大公共卫生专项（2100409）</t>
  </si>
  <si>
    <t xml:space="preserve">      突发公共卫生事件应急处理（2100410）</t>
  </si>
  <si>
    <t xml:space="preserve">      其他公共卫生支出（2100499）</t>
  </si>
  <si>
    <t xml:space="preserve">    中医药（21006）</t>
  </si>
  <si>
    <t xml:space="preserve">      中医（民族医）药专项（2100601）</t>
  </si>
  <si>
    <t xml:space="preserve">    其他医疗卫生支出（21099）</t>
  </si>
  <si>
    <t xml:space="preserve">      其他医疗卫生支出（2109901）</t>
  </si>
  <si>
    <t xml:space="preserve">    住房改革支出（22102）</t>
  </si>
  <si>
    <t xml:space="preserve">      住房公积金（2210201）</t>
  </si>
  <si>
    <t xml:space="preserve">    其他政府性基金支出（22904）</t>
  </si>
  <si>
    <t>一、文化体育与传媒支出（207）</t>
  </si>
  <si>
    <t xml:space="preserve">    文化（20701）</t>
  </si>
  <si>
    <t xml:space="preserve">      其他文化支出（2070199）</t>
  </si>
  <si>
    <t xml:space="preserve">      其他基层医疗卫生机构支出（2100399）</t>
  </si>
  <si>
    <t>二、社会保障和就业支出（208）</t>
  </si>
  <si>
    <t>三、医疗卫生支出（210）</t>
  </si>
  <si>
    <t>四、住房保障支出（221）</t>
  </si>
  <si>
    <t>五、其他支出（229）</t>
  </si>
  <si>
    <t xml:space="preserve">      其他文化支出</t>
  </si>
  <si>
    <t xml:space="preserve">      行政运行</t>
  </si>
  <si>
    <t xml:space="preserve">      一般行政管理事务</t>
  </si>
  <si>
    <t xml:space="preserve">      其他医疗卫生管理事务支出</t>
  </si>
  <si>
    <t xml:space="preserve">      综合医院</t>
  </si>
  <si>
    <t xml:space="preserve">      处理医疗欠费</t>
  </si>
  <si>
    <t xml:space="preserve">      城市社区卫生机构</t>
  </si>
  <si>
    <t xml:space="preserve">      其他基层医疗卫生机构支出</t>
  </si>
  <si>
    <t xml:space="preserve">      疾病预防控制中心</t>
  </si>
  <si>
    <t xml:space="preserve">      卫生监督机构</t>
  </si>
  <si>
    <t xml:space="preserve">      妇幼保健机构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</si>
  <si>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</si>
  <si>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</si>
  <si>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</si>
  <si>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</si>
  <si>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其他医疗卫生支出</t>
  </si>
  <si>
    <t xml:space="preserve">      住房公积金</t>
  </si>
  <si>
    <t xml:space="preserve">      其他政府性基金支出</t>
  </si>
  <si>
    <t>合    计</t>
  </si>
  <si>
    <t>部门名称：江北区卫生局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</si>
</sst>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#,##0.00_ "/>
  </numFmts>
  <fonts count="2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sz val="20"/>
      <name val="创艺简标宋"/>
      <family val="0"/>
    </font>
    <font>
      <b/>
      <sz val="16"/>
      <name val="创艺简标宋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b/>
      <sz val="10"/>
      <name val="方正书宋_GBK"/>
      <family val="0"/>
    </font>
    <font>
      <sz val="9"/>
      <name val="方正书宋_GBK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6">
      <alignment vertical="center"/>
      <protection/>
    </xf>
    <xf numFmtId="0" fontId="3" fillId="0" borderId="0" xfId="16" applyFont="1">
      <alignment vertical="center"/>
      <protection/>
    </xf>
    <xf numFmtId="0" fontId="4" fillId="0" borderId="0" xfId="16" applyFont="1" applyAlignment="1">
      <alignment vertical="center" wrapText="1"/>
      <protection/>
    </xf>
    <xf numFmtId="0" fontId="7" fillId="0" borderId="0" xfId="16" applyNumberFormat="1" applyFont="1" applyFill="1" applyAlignment="1" applyProtection="1">
      <alignment horizontal="centerContinuous" vertical="center"/>
      <protection/>
    </xf>
    <xf numFmtId="0" fontId="8" fillId="0" borderId="0" xfId="16" applyFont="1">
      <alignment vertical="center"/>
      <protection/>
    </xf>
    <xf numFmtId="0" fontId="5" fillId="0" borderId="0" xfId="16" applyFont="1" applyAlignment="1">
      <alignment horizontal="left" vertical="center"/>
      <protection/>
    </xf>
    <xf numFmtId="176" fontId="3" fillId="0" borderId="0" xfId="16" applyNumberFormat="1" applyFont="1" applyAlignment="1">
      <alignment vertical="center" wrapText="1"/>
      <protection/>
    </xf>
    <xf numFmtId="176" fontId="6" fillId="0" borderId="0" xfId="16" applyNumberFormat="1" applyFont="1" applyAlignment="1">
      <alignment horizontal="right" vertical="center" wrapText="1"/>
      <protection/>
    </xf>
    <xf numFmtId="0" fontId="3" fillId="0" borderId="0" xfId="16" applyFont="1" applyAlignment="1">
      <alignment vertical="center" wrapText="1"/>
      <protection/>
    </xf>
    <xf numFmtId="0" fontId="11" fillId="0" borderId="0" xfId="16" applyNumberFormat="1" applyFont="1" applyFill="1" applyAlignment="1" applyProtection="1">
      <alignment horizontal="centerContinuous" vertical="center"/>
      <protection/>
    </xf>
    <xf numFmtId="0" fontId="11" fillId="0" borderId="0" xfId="16" applyNumberFormat="1" applyFont="1" applyFill="1" applyAlignment="1" applyProtection="1">
      <alignment vertical="center"/>
      <protection/>
    </xf>
    <xf numFmtId="0" fontId="9" fillId="0" borderId="0" xfId="16" applyFont="1" applyAlignment="1">
      <alignment vertical="center" wrapText="1"/>
      <protection/>
    </xf>
    <xf numFmtId="49" fontId="6" fillId="0" borderId="0" xfId="16" applyNumberFormat="1" applyFont="1" applyFill="1" applyBorder="1" applyAlignment="1" applyProtection="1">
      <alignment horizontal="left" vertical="center" wrapText="1"/>
      <protection/>
    </xf>
    <xf numFmtId="176" fontId="6" fillId="0" borderId="0" xfId="16" applyNumberFormat="1" applyFont="1" applyAlignment="1">
      <alignment vertical="center" wrapText="1"/>
      <protection/>
    </xf>
    <xf numFmtId="0" fontId="3" fillId="0" borderId="0" xfId="16" applyFont="1" applyFill="1" applyAlignment="1">
      <alignment horizontal="center" vertical="center" wrapText="1"/>
      <protection/>
    </xf>
    <xf numFmtId="0" fontId="3" fillId="0" borderId="0" xfId="16" applyFont="1" applyAlignment="1">
      <alignment horizontal="center" vertical="center" wrapText="1"/>
      <protection/>
    </xf>
    <xf numFmtId="0" fontId="6" fillId="0" borderId="1" xfId="16" applyNumberFormat="1" applyFont="1" applyFill="1" applyBorder="1" applyAlignment="1" applyProtection="1">
      <alignment horizontal="center" vertical="center" wrapText="1"/>
      <protection/>
    </xf>
    <xf numFmtId="0" fontId="3" fillId="0" borderId="0" xfId="16" applyFont="1" applyFill="1" applyAlignment="1">
      <alignment vertical="center" wrapText="1"/>
      <protection/>
    </xf>
    <xf numFmtId="0" fontId="3" fillId="0" borderId="1" xfId="16" applyFont="1" applyFill="1" applyBorder="1" applyAlignment="1">
      <alignment vertical="center" wrapText="1"/>
      <protection/>
    </xf>
    <xf numFmtId="176" fontId="10" fillId="0" borderId="0" xfId="16" applyNumberFormat="1" applyFont="1" applyAlignment="1">
      <alignment horizontal="right" vertical="center" wrapText="1"/>
      <protection/>
    </xf>
    <xf numFmtId="0" fontId="12" fillId="0" borderId="0" xfId="16" applyNumberFormat="1" applyFont="1" applyFill="1" applyAlignment="1" applyProtection="1">
      <alignment vertical="center"/>
      <protection/>
    </xf>
    <xf numFmtId="0" fontId="0" fillId="0" borderId="0" xfId="16" applyAlignment="1">
      <alignment horizontal="right" vertical="center"/>
      <protection/>
    </xf>
    <xf numFmtId="0" fontId="0" fillId="0" borderId="0" xfId="16" applyAlignment="1">
      <alignment vertical="center" wrapText="1"/>
      <protection/>
    </xf>
    <xf numFmtId="0" fontId="8" fillId="0" borderId="0" xfId="16" applyFont="1" applyAlignment="1">
      <alignment vertical="center" wrapText="1"/>
      <protection/>
    </xf>
    <xf numFmtId="178" fontId="3" fillId="0" borderId="0" xfId="16" applyNumberFormat="1" applyFont="1" applyFill="1" applyAlignment="1" applyProtection="1">
      <alignment vertical="center" wrapText="1"/>
      <protection/>
    </xf>
    <xf numFmtId="178" fontId="3" fillId="2" borderId="0" xfId="16" applyNumberFormat="1" applyFont="1" applyFill="1" applyAlignment="1" applyProtection="1">
      <alignment vertical="center" wrapText="1"/>
      <protection/>
    </xf>
    <xf numFmtId="4" fontId="3" fillId="2" borderId="0" xfId="16" applyNumberFormat="1" applyFont="1" applyFill="1" applyAlignment="1" applyProtection="1">
      <alignment vertical="center" wrapText="1"/>
      <protection/>
    </xf>
    <xf numFmtId="177" fontId="3" fillId="2" borderId="0" xfId="16" applyNumberFormat="1" applyFont="1" applyFill="1" applyAlignment="1" applyProtection="1">
      <alignment vertical="center" wrapText="1"/>
      <protection/>
    </xf>
    <xf numFmtId="4" fontId="3" fillId="0" borderId="0" xfId="16" applyNumberFormat="1" applyFont="1" applyFill="1" applyAlignment="1" applyProtection="1">
      <alignment vertical="center" wrapText="1"/>
      <protection/>
    </xf>
    <xf numFmtId="0" fontId="6" fillId="0" borderId="0" xfId="16" applyFont="1" applyAlignment="1">
      <alignment horizontal="right" vertical="center" wrapText="1"/>
      <protection/>
    </xf>
    <xf numFmtId="0" fontId="6" fillId="0" borderId="0" xfId="16" applyNumberFormat="1" applyFont="1" applyFill="1" applyAlignment="1" applyProtection="1">
      <alignment vertical="center" wrapText="1"/>
      <protection/>
    </xf>
    <xf numFmtId="0" fontId="6" fillId="0" borderId="2" xfId="16" applyNumberFormat="1" applyFont="1" applyFill="1" applyBorder="1" applyAlignment="1" applyProtection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6" fillId="0" borderId="3" xfId="16" applyFont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vertical="center" wrapText="1"/>
      <protection/>
    </xf>
    <xf numFmtId="4" fontId="3" fillId="0" borderId="1" xfId="16" applyNumberFormat="1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vertical="center" wrapText="1"/>
      <protection/>
    </xf>
    <xf numFmtId="4" fontId="3" fillId="0" borderId="1" xfId="16" applyNumberFormat="1" applyFont="1" applyBorder="1" applyAlignment="1">
      <alignment horizontal="left" vertical="center" wrapText="1"/>
      <protection/>
    </xf>
    <xf numFmtId="4" fontId="3" fillId="0" borderId="1" xfId="16" applyNumberFormat="1" applyFont="1" applyBorder="1" applyAlignment="1">
      <alignment vertical="center" wrapText="1"/>
      <protection/>
    </xf>
    <xf numFmtId="0" fontId="6" fillId="0" borderId="1" xfId="16" applyFont="1" applyBorder="1" applyAlignment="1">
      <alignment vertical="center" wrapText="1"/>
      <protection/>
    </xf>
    <xf numFmtId="0" fontId="6" fillId="3" borderId="1" xfId="16" applyFont="1" applyFill="1" applyBorder="1" applyAlignment="1">
      <alignment vertical="center" wrapText="1"/>
      <protection/>
    </xf>
    <xf numFmtId="0" fontId="6" fillId="0" borderId="1" xfId="16" applyNumberFormat="1" applyFont="1" applyFill="1" applyBorder="1" applyAlignment="1" applyProtection="1">
      <alignment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6" fillId="3" borderId="1" xfId="16" applyFont="1" applyFill="1" applyBorder="1" applyAlignment="1">
      <alignment horizontal="center" vertical="center" wrapText="1"/>
      <protection/>
    </xf>
    <xf numFmtId="4" fontId="3" fillId="0" borderId="1" xfId="16" applyNumberFormat="1" applyFont="1" applyFill="1" applyBorder="1" applyAlignment="1">
      <alignment horizontal="center" vertical="center" wrapText="1"/>
      <protection/>
    </xf>
    <xf numFmtId="4" fontId="3" fillId="0" borderId="1" xfId="16" applyNumberFormat="1" applyFont="1" applyFill="1" applyBorder="1" applyAlignment="1">
      <alignment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176" fontId="6" fillId="0" borderId="1" xfId="16" applyNumberFormat="1" applyFont="1" applyFill="1" applyBorder="1" applyAlignment="1">
      <alignment horizontal="center" vertical="center" wrapText="1"/>
      <protection/>
    </xf>
    <xf numFmtId="0" fontId="16" fillId="0" borderId="0" xfId="16" applyNumberFormat="1" applyFont="1" applyFill="1" applyAlignment="1" applyProtection="1">
      <alignment horizontal="centerContinuous" vertical="center"/>
      <protection/>
    </xf>
    <xf numFmtId="49" fontId="6" fillId="0" borderId="4" xfId="16" applyNumberFormat="1" applyFont="1" applyFill="1" applyBorder="1" applyAlignment="1" applyProtection="1">
      <alignment horizontal="left" vertical="center"/>
      <protection/>
    </xf>
    <xf numFmtId="176" fontId="6" fillId="0" borderId="0" xfId="21" applyNumberFormat="1" applyFont="1" applyAlignment="1">
      <alignment horizontal="right" vertical="center"/>
    </xf>
    <xf numFmtId="0" fontId="18" fillId="0" borderId="1" xfId="16" applyFont="1" applyBorder="1" applyAlignment="1">
      <alignment vertical="center" wrapText="1"/>
      <protection/>
    </xf>
    <xf numFmtId="0" fontId="3" fillId="0" borderId="0" xfId="16" applyFont="1" applyAlignment="1">
      <alignment horizontal="right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3" fillId="0" borderId="1" xfId="16" applyFont="1" applyBorder="1">
      <alignment vertical="center"/>
      <protection/>
    </xf>
    <xf numFmtId="0" fontId="3" fillId="0" borderId="1" xfId="16" applyFont="1" applyFill="1" applyBorder="1">
      <alignment vertical="center"/>
      <protection/>
    </xf>
    <xf numFmtId="0" fontId="19" fillId="0" borderId="1" xfId="16" applyFont="1" applyBorder="1" applyAlignment="1">
      <alignment horizontal="center" vertical="center"/>
      <protection/>
    </xf>
    <xf numFmtId="0" fontId="6" fillId="0" borderId="0" xfId="16" applyFont="1" applyFill="1" applyBorder="1" applyAlignment="1">
      <alignment vertical="center" wrapText="1"/>
      <protection/>
    </xf>
    <xf numFmtId="0" fontId="13" fillId="0" borderId="0" xfId="16" applyNumberFormat="1" applyFont="1" applyFill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5" fillId="0" borderId="0" xfId="16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176" fontId="17" fillId="0" borderId="1" xfId="16" applyNumberFormat="1" applyFont="1" applyFill="1" applyBorder="1" applyAlignment="1">
      <alignment horizontal="center" vertical="center" wrapText="1"/>
      <protection/>
    </xf>
    <xf numFmtId="0" fontId="5" fillId="0" borderId="0" xfId="16" applyFont="1" applyAlignment="1">
      <alignment horizontal="left" vertical="center"/>
      <protection/>
    </xf>
    <xf numFmtId="0" fontId="3" fillId="0" borderId="0" xfId="16" applyFont="1" applyAlignment="1">
      <alignment horizontal="left" vertical="center" wrapText="1"/>
      <protection/>
    </xf>
    <xf numFmtId="0" fontId="17" fillId="0" borderId="1" xfId="16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2" fillId="0" borderId="0" xfId="16" applyNumberFormat="1" applyFont="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附件3：2014部门预算公开样式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8"/>
  <sheetViews>
    <sheetView workbookViewId="0" topLeftCell="A22">
      <selection activeCell="I31" sqref="I31"/>
    </sheetView>
  </sheetViews>
  <sheetFormatPr defaultColWidth="6.875" defaultRowHeight="16.5" customHeight="1"/>
  <cols>
    <col min="1" max="1" width="17.375" style="9" customWidth="1"/>
    <col min="2" max="2" width="9.00390625" style="23" customWidth="1"/>
    <col min="3" max="3" width="35.50390625" style="23" customWidth="1"/>
    <col min="4" max="4" width="9.875" style="23" customWidth="1"/>
    <col min="5" max="10" width="6.875" style="9" customWidth="1"/>
    <col min="11" max="31" width="6.875" style="9" hidden="1" customWidth="1"/>
    <col min="32" max="253" width="6.875" style="9" customWidth="1"/>
    <col min="254" max="16384" width="6.875" style="23" customWidth="1"/>
  </cols>
  <sheetData>
    <row r="1" spans="1:3" ht="16.5" customHeight="1">
      <c r="A1" s="61" t="s">
        <v>43</v>
      </c>
      <c r="B1" s="62"/>
      <c r="C1" s="62"/>
    </row>
    <row r="2" spans="1:4" ht="16.5" customHeight="1">
      <c r="A2" s="3"/>
      <c r="D2" s="30" t="s">
        <v>0</v>
      </c>
    </row>
    <row r="3" spans="1:253" s="24" customFormat="1" ht="24" customHeight="1">
      <c r="A3" s="59" t="s">
        <v>48</v>
      </c>
      <c r="B3" s="60"/>
      <c r="C3" s="60"/>
      <c r="D3" s="6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12" s="9" customFormat="1" ht="16.5" customHeight="1">
      <c r="A4" s="31" t="s">
        <v>44</v>
      </c>
      <c r="D4" s="30" t="s">
        <v>1</v>
      </c>
      <c r="H4" s="18"/>
      <c r="I4" s="18"/>
      <c r="J4" s="18"/>
      <c r="K4" s="18"/>
      <c r="L4" s="18"/>
    </row>
    <row r="5" spans="1:20" s="16" customFormat="1" ht="16.5" customHeight="1">
      <c r="A5" s="32" t="s">
        <v>45</v>
      </c>
      <c r="B5" s="17"/>
      <c r="C5" s="32" t="s">
        <v>46</v>
      </c>
      <c r="D5" s="17"/>
      <c r="E5" s="15"/>
      <c r="H5" s="15"/>
      <c r="I5" s="15"/>
      <c r="J5" s="15"/>
      <c r="K5" s="15"/>
      <c r="L5" s="15"/>
      <c r="M5" s="15"/>
      <c r="Q5" s="15"/>
      <c r="R5" s="15"/>
      <c r="S5" s="15"/>
      <c r="T5" s="15"/>
    </row>
    <row r="6" spans="1:30" s="16" customFormat="1" ht="16.5" customHeight="1">
      <c r="A6" s="33" t="s">
        <v>47</v>
      </c>
      <c r="B6" s="33" t="s">
        <v>2</v>
      </c>
      <c r="C6" s="33" t="s">
        <v>47</v>
      </c>
      <c r="D6" s="34" t="s">
        <v>2</v>
      </c>
      <c r="E6" s="15"/>
      <c r="F6" s="15"/>
      <c r="H6" s="15"/>
      <c r="I6" s="15"/>
      <c r="J6" s="15"/>
      <c r="K6" s="15"/>
      <c r="L6" s="15"/>
      <c r="M6" s="15"/>
      <c r="N6" s="15"/>
      <c r="O6" s="15"/>
      <c r="P6" s="15"/>
      <c r="Q6" s="15"/>
      <c r="T6" s="15"/>
      <c r="U6" s="15"/>
      <c r="AD6" s="15"/>
    </row>
    <row r="7" spans="1:30" s="16" customFormat="1" ht="16.5" customHeight="1">
      <c r="A7" s="35" t="s">
        <v>3</v>
      </c>
      <c r="B7" s="36">
        <v>12552.38</v>
      </c>
      <c r="C7" s="37" t="s">
        <v>74</v>
      </c>
      <c r="D7" s="38">
        <f>D8</f>
        <v>1.18</v>
      </c>
      <c r="E7" s="15"/>
      <c r="F7" s="15"/>
      <c r="H7" s="15"/>
      <c r="I7" s="15"/>
      <c r="J7" s="15"/>
      <c r="K7" s="15"/>
      <c r="L7" s="15"/>
      <c r="M7" s="15"/>
      <c r="N7" s="15"/>
      <c r="O7" s="15"/>
      <c r="P7" s="15"/>
      <c r="Q7" s="15"/>
      <c r="T7" s="15"/>
      <c r="U7" s="15"/>
      <c r="AD7" s="15"/>
    </row>
    <row r="8" spans="1:30" s="16" customFormat="1" ht="16.5" customHeight="1">
      <c r="A8" s="35" t="s">
        <v>16</v>
      </c>
      <c r="B8" s="39"/>
      <c r="C8" s="37" t="s">
        <v>75</v>
      </c>
      <c r="D8" s="36">
        <f>D9</f>
        <v>1.18</v>
      </c>
      <c r="E8" s="15"/>
      <c r="F8" s="15"/>
      <c r="H8" s="15"/>
      <c r="I8" s="15"/>
      <c r="J8" s="15"/>
      <c r="K8" s="15"/>
      <c r="L8" s="15"/>
      <c r="M8" s="15"/>
      <c r="N8" s="15"/>
      <c r="O8" s="15"/>
      <c r="P8" s="15"/>
      <c r="Q8" s="15"/>
      <c r="T8" s="15"/>
      <c r="U8" s="15"/>
      <c r="AD8" s="15"/>
    </row>
    <row r="9" spans="1:30" s="16" customFormat="1" ht="16.5" customHeight="1">
      <c r="A9" s="40" t="s">
        <v>17</v>
      </c>
      <c r="B9" s="39"/>
      <c r="C9" s="37" t="s">
        <v>76</v>
      </c>
      <c r="D9" s="39">
        <v>1.18</v>
      </c>
      <c r="E9" s="15"/>
      <c r="F9" s="15"/>
      <c r="H9" s="15"/>
      <c r="I9" s="15"/>
      <c r="J9" s="15"/>
      <c r="K9" s="15"/>
      <c r="L9" s="15"/>
      <c r="M9" s="15"/>
      <c r="N9" s="15"/>
      <c r="O9" s="15"/>
      <c r="P9" s="15"/>
      <c r="Q9" s="15"/>
      <c r="T9" s="15"/>
      <c r="U9" s="15"/>
      <c r="AD9" s="15"/>
    </row>
    <row r="10" spans="1:24" s="9" customFormat="1" ht="16.5" customHeight="1">
      <c r="A10" s="40" t="s">
        <v>18</v>
      </c>
      <c r="B10" s="36"/>
      <c r="C10" s="37" t="s">
        <v>78</v>
      </c>
      <c r="D10" s="38">
        <f>D11</f>
        <v>83.50999999999999</v>
      </c>
      <c r="E10" s="18"/>
      <c r="F10" s="18"/>
      <c r="G10" s="25"/>
      <c r="J10" s="18"/>
      <c r="K10" s="26" t="s">
        <v>4</v>
      </c>
      <c r="L10" s="27" t="s">
        <v>5</v>
      </c>
      <c r="M10" s="27" t="s">
        <v>6</v>
      </c>
      <c r="N10" s="27" t="s">
        <v>7</v>
      </c>
      <c r="O10" s="26" t="s">
        <v>8</v>
      </c>
      <c r="P10" s="26" t="s">
        <v>9</v>
      </c>
      <c r="Q10" s="27" t="s">
        <v>10</v>
      </c>
      <c r="R10" s="26" t="s">
        <v>11</v>
      </c>
      <c r="S10" s="27" t="s">
        <v>12</v>
      </c>
      <c r="T10" s="28" t="s">
        <v>13</v>
      </c>
      <c r="U10" s="26" t="s">
        <v>12</v>
      </c>
      <c r="V10" s="26" t="s">
        <v>12</v>
      </c>
      <c r="W10" s="26" t="s">
        <v>14</v>
      </c>
      <c r="X10" s="26" t="s">
        <v>15</v>
      </c>
    </row>
    <row r="11" spans="1:28" s="9" customFormat="1" ht="16.5" customHeight="1">
      <c r="A11" s="40" t="s">
        <v>19</v>
      </c>
      <c r="B11" s="39"/>
      <c r="C11" s="37" t="s">
        <v>49</v>
      </c>
      <c r="D11" s="36">
        <f>D12+D13</f>
        <v>83.50999999999999</v>
      </c>
      <c r="H11" s="18"/>
      <c r="I11" s="18"/>
      <c r="K11" s="29"/>
      <c r="L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B11" s="18"/>
    </row>
    <row r="12" spans="1:29" s="9" customFormat="1" ht="16.5" customHeight="1">
      <c r="A12" s="40"/>
      <c r="B12" s="39"/>
      <c r="C12" s="37" t="s">
        <v>50</v>
      </c>
      <c r="D12" s="39">
        <v>48.51</v>
      </c>
      <c r="J12" s="18"/>
      <c r="K12" s="18"/>
      <c r="L12" s="18"/>
      <c r="O12" s="18"/>
      <c r="R12" s="18"/>
      <c r="S12" s="18"/>
      <c r="T12" s="18"/>
      <c r="U12" s="18"/>
      <c r="X12" s="18"/>
      <c r="Y12" s="18"/>
      <c r="AC12" s="18"/>
    </row>
    <row r="13" spans="1:28" s="9" customFormat="1" ht="16.5" customHeight="1">
      <c r="A13" s="40"/>
      <c r="B13" s="39"/>
      <c r="C13" s="37" t="s">
        <v>51</v>
      </c>
      <c r="D13" s="39">
        <v>35</v>
      </c>
      <c r="E13" s="18"/>
      <c r="O13" s="18"/>
      <c r="P13" s="18"/>
      <c r="Q13" s="18"/>
      <c r="R13" s="18"/>
      <c r="S13" s="18"/>
      <c r="T13" s="18"/>
      <c r="AB13" s="18"/>
    </row>
    <row r="14" spans="1:31" s="9" customFormat="1" ht="16.5" customHeight="1">
      <c r="A14" s="40"/>
      <c r="B14" s="39"/>
      <c r="C14" s="37" t="s">
        <v>79</v>
      </c>
      <c r="D14" s="38">
        <f>D15+D18+D21+D24+D31+D33</f>
        <v>12300.701827000003</v>
      </c>
      <c r="E14" s="18"/>
      <c r="N14" s="18"/>
      <c r="O14" s="18"/>
      <c r="P14" s="18"/>
      <c r="Q14" s="18"/>
      <c r="R14" s="18"/>
      <c r="AE14" s="18"/>
    </row>
    <row r="15" spans="1:17" s="9" customFormat="1" ht="16.5" customHeight="1">
      <c r="A15" s="40"/>
      <c r="B15" s="37"/>
      <c r="C15" s="37" t="s">
        <v>52</v>
      </c>
      <c r="D15" s="36">
        <f>D16+D17</f>
        <v>243.88</v>
      </c>
      <c r="E15" s="18"/>
      <c r="G15" s="18"/>
      <c r="I15" s="18"/>
      <c r="N15" s="18"/>
      <c r="O15" s="18"/>
      <c r="P15" s="18"/>
      <c r="Q15" s="18"/>
    </row>
    <row r="16" spans="1:9" s="9" customFormat="1" ht="16.5" customHeight="1">
      <c r="A16" s="35"/>
      <c r="B16" s="37"/>
      <c r="C16" s="37" t="s">
        <v>53</v>
      </c>
      <c r="D16" s="39">
        <v>187.47</v>
      </c>
      <c r="E16" s="18"/>
      <c r="G16" s="18"/>
      <c r="I16" s="18"/>
    </row>
    <row r="17" spans="1:21" ht="16.5" customHeight="1">
      <c r="A17" s="35"/>
      <c r="B17" s="37"/>
      <c r="C17" s="37" t="s">
        <v>54</v>
      </c>
      <c r="D17" s="39">
        <v>56.41</v>
      </c>
      <c r="E17" s="18"/>
      <c r="G17" s="18"/>
      <c r="I17" s="18"/>
      <c r="U17" s="18"/>
    </row>
    <row r="18" spans="1:21" ht="16.5" customHeight="1">
      <c r="A18" s="35"/>
      <c r="B18" s="37"/>
      <c r="C18" s="37" t="s">
        <v>55</v>
      </c>
      <c r="D18" s="36">
        <f>D19+D20</f>
        <v>1540</v>
      </c>
      <c r="E18" s="18"/>
      <c r="G18" s="18"/>
      <c r="I18" s="18"/>
      <c r="U18" s="18"/>
    </row>
    <row r="19" spans="1:21" ht="16.5" customHeight="1">
      <c r="A19" s="35"/>
      <c r="B19" s="37"/>
      <c r="C19" s="37" t="s">
        <v>56</v>
      </c>
      <c r="D19" s="39">
        <v>1515</v>
      </c>
      <c r="E19" s="18"/>
      <c r="G19" s="18"/>
      <c r="I19" s="18"/>
      <c r="U19" s="18"/>
    </row>
    <row r="20" spans="1:21" ht="16.5" customHeight="1">
      <c r="A20" s="35"/>
      <c r="B20" s="37"/>
      <c r="C20" s="37" t="s">
        <v>57</v>
      </c>
      <c r="D20" s="39">
        <v>25</v>
      </c>
      <c r="E20" s="18"/>
      <c r="G20" s="18"/>
      <c r="I20" s="18"/>
      <c r="U20" s="18"/>
    </row>
    <row r="21" spans="1:21" ht="16.5" customHeight="1">
      <c r="A21" s="35"/>
      <c r="B21" s="37"/>
      <c r="C21" s="37" t="s">
        <v>58</v>
      </c>
      <c r="D21" s="39">
        <f>D22+D23</f>
        <v>8528.5013</v>
      </c>
      <c r="E21" s="18"/>
      <c r="G21" s="18"/>
      <c r="I21" s="18"/>
      <c r="U21" s="18"/>
    </row>
    <row r="22" spans="1:21" ht="16.5" customHeight="1">
      <c r="A22" s="35"/>
      <c r="B22" s="37"/>
      <c r="C22" s="37" t="s">
        <v>59</v>
      </c>
      <c r="D22" s="39">
        <f>7874.5+131+507.8013</f>
        <v>8513.3013</v>
      </c>
      <c r="E22" s="18"/>
      <c r="G22" s="18"/>
      <c r="I22" s="18"/>
      <c r="U22" s="18"/>
    </row>
    <row r="23" spans="1:21" ht="16.5" customHeight="1">
      <c r="A23" s="35"/>
      <c r="B23" s="37"/>
      <c r="C23" s="37" t="s">
        <v>77</v>
      </c>
      <c r="D23" s="39">
        <f>6.05+9.15</f>
        <v>15.2</v>
      </c>
      <c r="E23" s="18"/>
      <c r="G23" s="18"/>
      <c r="I23" s="18"/>
      <c r="U23" s="18"/>
    </row>
    <row r="24" spans="1:21" ht="16.5" customHeight="1">
      <c r="A24" s="35"/>
      <c r="B24" s="37"/>
      <c r="C24" s="37" t="s">
        <v>60</v>
      </c>
      <c r="D24" s="39">
        <f>D25+D26+D27+D28+D29+D30</f>
        <v>1473.874197</v>
      </c>
      <c r="E24" s="18"/>
      <c r="G24" s="18"/>
      <c r="I24" s="18"/>
      <c r="U24" s="18"/>
    </row>
    <row r="25" spans="1:21" ht="16.5" customHeight="1">
      <c r="A25" s="35"/>
      <c r="B25" s="37"/>
      <c r="C25" s="37" t="s">
        <v>61</v>
      </c>
      <c r="D25" s="39">
        <v>409.61</v>
      </c>
      <c r="E25" s="18"/>
      <c r="G25" s="18"/>
      <c r="I25" s="18"/>
      <c r="U25" s="18"/>
    </row>
    <row r="26" spans="1:21" ht="16.5" customHeight="1">
      <c r="A26" s="35"/>
      <c r="B26" s="37"/>
      <c r="C26" s="37" t="s">
        <v>62</v>
      </c>
      <c r="D26" s="39">
        <f>556.95+8.712397</f>
        <v>565.662397</v>
      </c>
      <c r="E26" s="18"/>
      <c r="G26" s="18"/>
      <c r="I26" s="18"/>
      <c r="U26" s="18"/>
    </row>
    <row r="27" spans="1:21" ht="16.5" customHeight="1">
      <c r="A27" s="35"/>
      <c r="B27" s="37"/>
      <c r="C27" s="37" t="s">
        <v>63</v>
      </c>
      <c r="D27" s="39">
        <f>271.87+8</f>
        <v>279.87</v>
      </c>
      <c r="E27" s="18"/>
      <c r="G27" s="18"/>
      <c r="I27" s="18"/>
      <c r="U27" s="18"/>
    </row>
    <row r="28" spans="1:21" ht="16.5" customHeight="1">
      <c r="A28" s="35"/>
      <c r="B28" s="37"/>
      <c r="C28" s="37" t="s">
        <v>64</v>
      </c>
      <c r="D28" s="39">
        <f>33+23+102+22.97+4.6418+5.63+2.49</f>
        <v>193.7318</v>
      </c>
      <c r="E28" s="18"/>
      <c r="G28" s="18"/>
      <c r="I28" s="18"/>
      <c r="U28" s="18"/>
    </row>
    <row r="29" spans="1:21" ht="16.5" customHeight="1">
      <c r="A29" s="35"/>
      <c r="B29" s="37"/>
      <c r="C29" s="37" t="s">
        <v>65</v>
      </c>
      <c r="D29" s="39">
        <v>5</v>
      </c>
      <c r="E29" s="18"/>
      <c r="G29" s="18"/>
      <c r="I29" s="18"/>
      <c r="U29" s="18"/>
    </row>
    <row r="30" spans="1:21" ht="16.5" customHeight="1">
      <c r="A30" s="35"/>
      <c r="B30" s="37"/>
      <c r="C30" s="37" t="s">
        <v>66</v>
      </c>
      <c r="D30" s="39">
        <v>20</v>
      </c>
      <c r="E30" s="18"/>
      <c r="G30" s="18"/>
      <c r="I30" s="18"/>
      <c r="U30" s="18"/>
    </row>
    <row r="31" spans="1:21" ht="16.5" customHeight="1">
      <c r="A31" s="35"/>
      <c r="B31" s="37"/>
      <c r="C31" s="37" t="s">
        <v>67</v>
      </c>
      <c r="D31" s="39">
        <f>D32</f>
        <v>40</v>
      </c>
      <c r="E31" s="18"/>
      <c r="G31" s="18"/>
      <c r="I31" s="18"/>
      <c r="U31" s="18"/>
    </row>
    <row r="32" spans="1:21" ht="16.5" customHeight="1">
      <c r="A32" s="35"/>
      <c r="B32" s="37"/>
      <c r="C32" s="37" t="s">
        <v>68</v>
      </c>
      <c r="D32" s="39">
        <v>40</v>
      </c>
      <c r="E32" s="18"/>
      <c r="G32" s="18"/>
      <c r="I32" s="18"/>
      <c r="U32" s="18"/>
    </row>
    <row r="33" spans="1:21" ht="16.5" customHeight="1">
      <c r="A33" s="35"/>
      <c r="B33" s="37"/>
      <c r="C33" s="37" t="s">
        <v>69</v>
      </c>
      <c r="D33" s="39">
        <f>D34</f>
        <v>474.44633</v>
      </c>
      <c r="E33" s="18"/>
      <c r="G33" s="18"/>
      <c r="I33" s="18"/>
      <c r="U33" s="18"/>
    </row>
    <row r="34" spans="1:21" ht="16.5" customHeight="1">
      <c r="A34" s="35"/>
      <c r="B34" s="37"/>
      <c r="C34" s="37" t="s">
        <v>70</v>
      </c>
      <c r="D34" s="39">
        <f>289+10+5.42+40+21.01131+20+8.3381+7.45+4+16+15+5.8866+5.46212+5+3.8782+2+7+3+6</f>
        <v>474.44633</v>
      </c>
      <c r="E34" s="18"/>
      <c r="G34" s="18"/>
      <c r="I34" s="18"/>
      <c r="U34" s="18"/>
    </row>
    <row r="35" spans="1:21" ht="16.5" customHeight="1">
      <c r="A35" s="35"/>
      <c r="B35" s="37"/>
      <c r="C35" s="37" t="s">
        <v>80</v>
      </c>
      <c r="D35" s="38">
        <f>D36</f>
        <v>165.06</v>
      </c>
      <c r="E35" s="18"/>
      <c r="G35" s="18"/>
      <c r="I35" s="18"/>
      <c r="U35" s="18"/>
    </row>
    <row r="36" spans="1:21" ht="16.5" customHeight="1">
      <c r="A36" s="35"/>
      <c r="B36" s="37"/>
      <c r="C36" s="37" t="s">
        <v>71</v>
      </c>
      <c r="D36" s="36">
        <f>D37</f>
        <v>165.06</v>
      </c>
      <c r="E36" s="18"/>
      <c r="G36" s="18"/>
      <c r="I36" s="18"/>
      <c r="U36" s="18"/>
    </row>
    <row r="37" spans="1:21" ht="16.5" customHeight="1">
      <c r="A37" s="35"/>
      <c r="B37" s="37"/>
      <c r="C37" s="37" t="s">
        <v>72</v>
      </c>
      <c r="D37" s="39">
        <f>34.68+61.12+31.53+37.73</f>
        <v>165.06</v>
      </c>
      <c r="E37" s="18"/>
      <c r="G37" s="18"/>
      <c r="I37" s="18"/>
      <c r="J37" s="16"/>
      <c r="U37" s="18"/>
    </row>
    <row r="38" spans="1:21" ht="16.5" customHeight="1">
      <c r="A38" s="35"/>
      <c r="B38" s="37"/>
      <c r="C38" s="37" t="s">
        <v>81</v>
      </c>
      <c r="D38" s="38">
        <f>D39</f>
        <v>895</v>
      </c>
      <c r="E38" s="18"/>
      <c r="G38" s="18"/>
      <c r="I38" s="18"/>
      <c r="U38" s="18"/>
    </row>
    <row r="39" spans="1:21" ht="16.5" customHeight="1">
      <c r="A39" s="35"/>
      <c r="B39" s="37"/>
      <c r="C39" s="37" t="s">
        <v>73</v>
      </c>
      <c r="D39" s="39">
        <v>895</v>
      </c>
      <c r="E39" s="18"/>
      <c r="G39" s="18"/>
      <c r="I39" s="18"/>
      <c r="U39" s="18"/>
    </row>
    <row r="40" spans="1:9" ht="16.5" customHeight="1">
      <c r="A40" s="41" t="s">
        <v>20</v>
      </c>
      <c r="B40" s="36">
        <v>12552.38</v>
      </c>
      <c r="C40" s="42" t="s">
        <v>21</v>
      </c>
      <c r="D40" s="45">
        <f>D10+D14+D35+D38+D7</f>
        <v>13445.451827000003</v>
      </c>
      <c r="G40" s="18"/>
      <c r="I40" s="18"/>
    </row>
    <row r="41" spans="1:9" ht="16.5" customHeight="1">
      <c r="A41" s="52" t="s">
        <v>10</v>
      </c>
      <c r="B41" s="36"/>
      <c r="C41" s="42" t="s">
        <v>14</v>
      </c>
      <c r="D41" s="46"/>
      <c r="G41" s="18"/>
      <c r="I41" s="18"/>
    </row>
    <row r="42" spans="1:7" ht="16.5" customHeight="1">
      <c r="A42" s="40" t="s">
        <v>11</v>
      </c>
      <c r="B42" s="45">
        <v>893.07</v>
      </c>
      <c r="C42" s="19"/>
      <c r="D42" s="46"/>
      <c r="G42" s="18"/>
    </row>
    <row r="43" spans="1:7" ht="16.5" customHeight="1">
      <c r="A43" s="40"/>
      <c r="B43" s="43"/>
      <c r="C43" s="37"/>
      <c r="D43" s="46"/>
      <c r="G43" s="18"/>
    </row>
    <row r="44" spans="1:7" ht="16.5" customHeight="1">
      <c r="A44" s="44" t="s">
        <v>22</v>
      </c>
      <c r="B44" s="36">
        <v>13445.45</v>
      </c>
      <c r="C44" s="44" t="s">
        <v>23</v>
      </c>
      <c r="D44" s="45">
        <v>13445.45</v>
      </c>
      <c r="F44" s="18"/>
      <c r="G44" s="18"/>
    </row>
    <row r="45" spans="1:4" ht="16.5" customHeight="1">
      <c r="A45" s="58" t="s">
        <v>24</v>
      </c>
      <c r="B45" s="58"/>
      <c r="C45" s="58"/>
      <c r="D45" s="58"/>
    </row>
    <row r="46" spans="2:4" ht="16.5" customHeight="1">
      <c r="B46" s="9"/>
      <c r="C46" s="9"/>
      <c r="D46" s="9"/>
    </row>
    <row r="47" spans="2:4" ht="16.5" customHeight="1">
      <c r="B47" s="9"/>
      <c r="C47" s="9"/>
      <c r="D47" s="9"/>
    </row>
    <row r="48" spans="2:4" ht="16.5" customHeight="1">
      <c r="B48" s="9"/>
      <c r="C48" s="9"/>
      <c r="D48" s="9"/>
    </row>
    <row r="49" s="9" customFormat="1" ht="16.5" customHeight="1"/>
    <row r="50" s="9" customFormat="1" ht="16.5" customHeight="1"/>
    <row r="51" s="9" customFormat="1" ht="16.5" customHeight="1"/>
    <row r="52" s="9" customFormat="1" ht="16.5" customHeight="1"/>
    <row r="53" s="9" customFormat="1" ht="16.5" customHeight="1"/>
    <row r="54" s="9" customFormat="1" ht="16.5" customHeight="1"/>
    <row r="55" s="9" customFormat="1" ht="16.5" customHeight="1"/>
    <row r="56" s="9" customFormat="1" ht="16.5" customHeight="1"/>
    <row r="57" s="9" customFormat="1" ht="16.5" customHeight="1"/>
    <row r="58" s="9" customFormat="1" ht="16.5" customHeight="1"/>
    <row r="59" s="9" customFormat="1" ht="16.5" customHeight="1"/>
    <row r="60" s="9" customFormat="1" ht="16.5" customHeight="1"/>
    <row r="61" s="9" customFormat="1" ht="16.5" customHeight="1"/>
    <row r="62" s="9" customFormat="1" ht="16.5" customHeight="1"/>
  </sheetData>
  <mergeCells count="3">
    <mergeCell ref="A45:D45"/>
    <mergeCell ref="A3:D3"/>
    <mergeCell ref="A1:C1"/>
  </mergeCells>
  <printOptions/>
  <pageMargins left="1.3777777777777778" right="0.75" top="0.16944444444444445" bottom="0.20972222222222223" header="0.5" footer="0.2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6"/>
  <sheetViews>
    <sheetView tabSelected="1" workbookViewId="0" topLeftCell="A1">
      <selection activeCell="F21" sqref="F21"/>
    </sheetView>
  </sheetViews>
  <sheetFormatPr defaultColWidth="6.875" defaultRowHeight="16.5" customHeight="1"/>
  <cols>
    <col min="1" max="1" width="19.50390625" style="9" customWidth="1"/>
    <col min="2" max="2" width="35.00390625" style="9" customWidth="1"/>
    <col min="3" max="3" width="16.875" style="7" customWidth="1"/>
    <col min="4" max="4" width="16.50390625" style="7" customWidth="1"/>
    <col min="5" max="5" width="15.875" style="7" customWidth="1"/>
    <col min="6" max="6" width="16.50390625" style="7" customWidth="1"/>
    <col min="7" max="247" width="14.625" style="9" customWidth="1"/>
    <col min="248" max="16384" width="6.875" style="1" customWidth="1"/>
  </cols>
  <sheetData>
    <row r="1" spans="1:11" s="2" customFormat="1" ht="13.5" customHeight="1">
      <c r="A1" s="64" t="s">
        <v>43</v>
      </c>
      <c r="B1" s="64"/>
      <c r="C1" s="7"/>
      <c r="D1" s="7"/>
      <c r="E1" s="7"/>
      <c r="F1" s="8" t="s">
        <v>25</v>
      </c>
      <c r="G1" s="9"/>
      <c r="H1" s="9"/>
      <c r="I1" s="9"/>
      <c r="J1" s="9"/>
      <c r="K1" s="9"/>
    </row>
    <row r="2" spans="1:247" s="5" customFormat="1" ht="16.5" customHeight="1">
      <c r="A2" s="4" t="s">
        <v>42</v>
      </c>
      <c r="B2" s="49"/>
      <c r="C2" s="49"/>
      <c r="D2" s="49"/>
      <c r="E2" s="10"/>
      <c r="F2" s="10"/>
      <c r="G2" s="11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6" ht="16.5" customHeight="1">
      <c r="A3" s="50" t="s">
        <v>101</v>
      </c>
      <c r="B3" s="13"/>
      <c r="C3" s="14"/>
      <c r="D3" s="14"/>
      <c r="E3" s="14"/>
      <c r="F3" s="51" t="s">
        <v>1</v>
      </c>
    </row>
    <row r="4" spans="1:6" ht="11.25" customHeight="1">
      <c r="A4" s="66" t="s">
        <v>26</v>
      </c>
      <c r="B4" s="66" t="s">
        <v>27</v>
      </c>
      <c r="C4" s="63" t="s">
        <v>28</v>
      </c>
      <c r="D4" s="63" t="s">
        <v>29</v>
      </c>
      <c r="E4" s="63" t="s">
        <v>30</v>
      </c>
      <c r="F4" s="63" t="s">
        <v>31</v>
      </c>
    </row>
    <row r="5" spans="1:7" s="16" customFormat="1" ht="9.75" customHeight="1">
      <c r="A5" s="66"/>
      <c r="B5" s="66"/>
      <c r="C5" s="63"/>
      <c r="D5" s="63"/>
      <c r="E5" s="63"/>
      <c r="F5" s="63"/>
      <c r="G5" s="15"/>
    </row>
    <row r="6" spans="1:7" s="16" customFormat="1" ht="16.5" customHeight="1">
      <c r="A6" s="47">
        <v>2070199</v>
      </c>
      <c r="B6" s="37" t="s">
        <v>82</v>
      </c>
      <c r="C6" s="48">
        <v>1.18</v>
      </c>
      <c r="D6" s="48"/>
      <c r="E6" s="48">
        <v>1.18</v>
      </c>
      <c r="F6" s="48"/>
      <c r="G6" s="15"/>
    </row>
    <row r="7" spans="1:7" s="16" customFormat="1" ht="16.5" customHeight="1">
      <c r="A7" s="47">
        <v>2081601</v>
      </c>
      <c r="B7" s="37" t="s">
        <v>83</v>
      </c>
      <c r="C7" s="48">
        <v>48.51</v>
      </c>
      <c r="D7" s="48">
        <v>48.51</v>
      </c>
      <c r="E7" s="48"/>
      <c r="F7" s="48"/>
      <c r="G7" s="15"/>
    </row>
    <row r="8" spans="1:7" s="16" customFormat="1" ht="16.5" customHeight="1">
      <c r="A8" s="47">
        <v>2081602</v>
      </c>
      <c r="B8" s="37" t="s">
        <v>84</v>
      </c>
      <c r="C8" s="48">
        <v>35</v>
      </c>
      <c r="D8" s="48"/>
      <c r="E8" s="48">
        <v>35</v>
      </c>
      <c r="F8" s="48"/>
      <c r="G8" s="15"/>
    </row>
    <row r="9" spans="1:7" s="16" customFormat="1" ht="16.5" customHeight="1">
      <c r="A9" s="47">
        <v>2100101</v>
      </c>
      <c r="B9" s="37" t="s">
        <v>83</v>
      </c>
      <c r="C9" s="48">
        <v>187.47</v>
      </c>
      <c r="D9" s="48">
        <v>187.47</v>
      </c>
      <c r="E9" s="48"/>
      <c r="F9" s="48"/>
      <c r="G9" s="15"/>
    </row>
    <row r="10" spans="1:7" s="16" customFormat="1" ht="16.5" customHeight="1">
      <c r="A10" s="47">
        <v>2100199</v>
      </c>
      <c r="B10" s="37" t="s">
        <v>85</v>
      </c>
      <c r="C10" s="48">
        <v>56.41</v>
      </c>
      <c r="D10" s="48">
        <v>56.41</v>
      </c>
      <c r="E10" s="48"/>
      <c r="F10" s="48"/>
      <c r="G10" s="15"/>
    </row>
    <row r="11" spans="1:7" s="16" customFormat="1" ht="16.5" customHeight="1">
      <c r="A11" s="47">
        <v>2100201</v>
      </c>
      <c r="B11" s="37" t="s">
        <v>86</v>
      </c>
      <c r="C11" s="48">
        <v>1515</v>
      </c>
      <c r="D11" s="48"/>
      <c r="E11" s="48">
        <v>1515</v>
      </c>
      <c r="F11" s="48"/>
      <c r="G11" s="15"/>
    </row>
    <row r="12" spans="1:7" s="16" customFormat="1" ht="16.5" customHeight="1">
      <c r="A12" s="47">
        <v>2100211</v>
      </c>
      <c r="B12" s="37" t="s">
        <v>87</v>
      </c>
      <c r="C12" s="48">
        <v>25</v>
      </c>
      <c r="D12" s="48"/>
      <c r="E12" s="48">
        <v>25</v>
      </c>
      <c r="F12" s="48"/>
      <c r="G12" s="15"/>
    </row>
    <row r="13" spans="1:7" s="16" customFormat="1" ht="16.5" customHeight="1">
      <c r="A13" s="47">
        <v>2100301</v>
      </c>
      <c r="B13" s="37" t="s">
        <v>88</v>
      </c>
      <c r="C13" s="48">
        <v>8513.3</v>
      </c>
      <c r="D13" s="48"/>
      <c r="E13" s="48">
        <v>8513.3</v>
      </c>
      <c r="F13" s="48"/>
      <c r="G13" s="15"/>
    </row>
    <row r="14" spans="1:7" s="16" customFormat="1" ht="16.5" customHeight="1">
      <c r="A14" s="47">
        <v>2100399</v>
      </c>
      <c r="B14" s="37" t="s">
        <v>89</v>
      </c>
      <c r="C14" s="48">
        <v>15.2</v>
      </c>
      <c r="D14" s="48"/>
      <c r="E14" s="48">
        <v>15.2</v>
      </c>
      <c r="F14" s="48"/>
      <c r="G14" s="15"/>
    </row>
    <row r="15" spans="1:7" s="16" customFormat="1" ht="16.5" customHeight="1">
      <c r="A15" s="47">
        <v>2100401</v>
      </c>
      <c r="B15" s="37" t="s">
        <v>90</v>
      </c>
      <c r="C15" s="48">
        <v>409.61</v>
      </c>
      <c r="D15" s="48">
        <v>332.61</v>
      </c>
      <c r="E15" s="48">
        <v>77</v>
      </c>
      <c r="F15" s="48"/>
      <c r="G15" s="15"/>
    </row>
    <row r="16" spans="1:7" s="16" customFormat="1" ht="16.5" customHeight="1">
      <c r="A16" s="47">
        <v>2100402</v>
      </c>
      <c r="B16" s="37" t="s">
        <v>91</v>
      </c>
      <c r="C16" s="48">
        <v>565.66</v>
      </c>
      <c r="D16" s="48">
        <f>482.95+8.71</f>
        <v>491.65999999999997</v>
      </c>
      <c r="E16" s="48">
        <v>74</v>
      </c>
      <c r="F16" s="48"/>
      <c r="G16" s="15"/>
    </row>
    <row r="17" spans="1:7" s="16" customFormat="1" ht="16.5" customHeight="1">
      <c r="A17" s="47">
        <v>2100403</v>
      </c>
      <c r="B17" s="37" t="s">
        <v>92</v>
      </c>
      <c r="C17" s="48">
        <v>279.87</v>
      </c>
      <c r="D17" s="48">
        <v>227.87</v>
      </c>
      <c r="E17" s="48">
        <f>44+8</f>
        <v>52</v>
      </c>
      <c r="F17" s="48"/>
      <c r="G17" s="15"/>
    </row>
    <row r="18" spans="1:7" s="16" customFormat="1" ht="16.5" customHeight="1">
      <c r="A18" s="47">
        <v>2100409</v>
      </c>
      <c r="B18" s="37" t="s">
        <v>93</v>
      </c>
      <c r="C18" s="48">
        <v>193.73</v>
      </c>
      <c r="D18" s="48"/>
      <c r="E18" s="48">
        <v>193.73</v>
      </c>
      <c r="F18" s="48"/>
      <c r="G18" s="15"/>
    </row>
    <row r="19" spans="1:7" s="16" customFormat="1" ht="16.5" customHeight="1">
      <c r="A19" s="47">
        <v>2100410</v>
      </c>
      <c r="B19" s="37" t="s">
        <v>94</v>
      </c>
      <c r="C19" s="48">
        <v>5</v>
      </c>
      <c r="D19" s="48"/>
      <c r="E19" s="48">
        <v>5</v>
      </c>
      <c r="F19" s="48"/>
      <c r="G19" s="15"/>
    </row>
    <row r="20" spans="1:7" s="16" customFormat="1" ht="16.5" customHeight="1">
      <c r="A20" s="47">
        <v>2100499</v>
      </c>
      <c r="B20" s="37" t="s">
        <v>95</v>
      </c>
      <c r="C20" s="48">
        <v>20</v>
      </c>
      <c r="D20" s="48"/>
      <c r="E20" s="48">
        <v>20</v>
      </c>
      <c r="F20" s="48"/>
      <c r="G20" s="15"/>
    </row>
    <row r="21" spans="1:7" s="16" customFormat="1" ht="16.5" customHeight="1">
      <c r="A21" s="47">
        <v>2100601</v>
      </c>
      <c r="B21" s="37" t="s">
        <v>96</v>
      </c>
      <c r="C21" s="48">
        <v>40</v>
      </c>
      <c r="D21" s="48"/>
      <c r="E21" s="48">
        <v>40</v>
      </c>
      <c r="F21" s="48"/>
      <c r="G21" s="15"/>
    </row>
    <row r="22" spans="1:7" s="16" customFormat="1" ht="16.5" customHeight="1">
      <c r="A22" s="47">
        <v>2109901</v>
      </c>
      <c r="B22" s="37" t="s">
        <v>97</v>
      </c>
      <c r="C22" s="48">
        <v>474.45</v>
      </c>
      <c r="D22" s="48"/>
      <c r="E22" s="48">
        <v>474.45</v>
      </c>
      <c r="F22" s="48"/>
      <c r="G22" s="15"/>
    </row>
    <row r="23" spans="1:7" s="16" customFormat="1" ht="16.5" customHeight="1">
      <c r="A23" s="47">
        <v>2210201</v>
      </c>
      <c r="B23" s="37" t="s">
        <v>98</v>
      </c>
      <c r="C23" s="48">
        <v>165.06</v>
      </c>
      <c r="D23" s="48">
        <v>165.06</v>
      </c>
      <c r="E23" s="48"/>
      <c r="F23" s="48"/>
      <c r="G23" s="15"/>
    </row>
    <row r="24" spans="1:7" s="16" customFormat="1" ht="16.5" customHeight="1">
      <c r="A24" s="47">
        <v>22904</v>
      </c>
      <c r="B24" s="37" t="s">
        <v>99</v>
      </c>
      <c r="C24" s="48">
        <v>895</v>
      </c>
      <c r="D24" s="48"/>
      <c r="E24" s="48">
        <v>895</v>
      </c>
      <c r="F24" s="48"/>
      <c r="G24" s="15"/>
    </row>
    <row r="25" spans="1:7" s="16" customFormat="1" ht="16.5" customHeight="1">
      <c r="A25" s="67" t="s">
        <v>100</v>
      </c>
      <c r="B25" s="68"/>
      <c r="C25" s="48">
        <f>SUM(C6:C24)</f>
        <v>13445.45</v>
      </c>
      <c r="D25" s="48">
        <f>SUM(D6:D24)</f>
        <v>1509.5899999999997</v>
      </c>
      <c r="E25" s="48">
        <f>SUM(E6:E24)</f>
        <v>11935.86</v>
      </c>
      <c r="F25" s="48"/>
      <c r="G25" s="15"/>
    </row>
    <row r="26" spans="1:2" ht="16.5" customHeight="1">
      <c r="A26" s="65" t="s">
        <v>32</v>
      </c>
      <c r="B26" s="65"/>
    </row>
  </sheetData>
  <mergeCells count="9">
    <mergeCell ref="A1:B1"/>
    <mergeCell ref="A26:B26"/>
    <mergeCell ref="A4:A5"/>
    <mergeCell ref="B4:B5"/>
    <mergeCell ref="A25:B25"/>
    <mergeCell ref="C4:C5"/>
    <mergeCell ref="D4:D5"/>
    <mergeCell ref="E4:E5"/>
    <mergeCell ref="F4:F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7" sqref="E7"/>
    </sheetView>
  </sheetViews>
  <sheetFormatPr defaultColWidth="9.00390625" defaultRowHeight="14.25"/>
  <cols>
    <col min="1" max="1" width="40.75390625" style="1" customWidth="1"/>
    <col min="2" max="2" width="35.625" style="1" customWidth="1"/>
    <col min="3" max="3" width="23.125" style="1" customWidth="1"/>
    <col min="4" max="16384" width="9.00390625" style="1" customWidth="1"/>
  </cols>
  <sheetData>
    <row r="1" spans="1:2" ht="28.5" customHeight="1">
      <c r="A1" s="64" t="s">
        <v>43</v>
      </c>
      <c r="B1" s="64"/>
    </row>
    <row r="2" spans="1:10" ht="24" customHeight="1">
      <c r="A2" s="6"/>
      <c r="B2" s="20" t="s">
        <v>33</v>
      </c>
      <c r="J2" s="20"/>
    </row>
    <row r="3" spans="1:3" ht="34.5" customHeight="1">
      <c r="A3" s="69" t="s">
        <v>34</v>
      </c>
      <c r="B3" s="69"/>
      <c r="C3" s="21"/>
    </row>
    <row r="4" spans="1:3" ht="25.5" customHeight="1">
      <c r="A4" s="2" t="s">
        <v>44</v>
      </c>
      <c r="B4" s="53" t="s">
        <v>1</v>
      </c>
      <c r="C4" s="22"/>
    </row>
    <row r="5" spans="1:2" ht="39.75" customHeight="1">
      <c r="A5" s="54" t="s">
        <v>35</v>
      </c>
      <c r="B5" s="54" t="s">
        <v>36</v>
      </c>
    </row>
    <row r="6" spans="1:2" ht="39.75" customHeight="1">
      <c r="A6" s="54" t="s">
        <v>28</v>
      </c>
      <c r="B6" s="57">
        <f>B7+B8+B9</f>
        <v>82.3</v>
      </c>
    </row>
    <row r="7" spans="1:2" ht="39.75" customHeight="1">
      <c r="A7" s="55" t="s">
        <v>37</v>
      </c>
      <c r="B7" s="54">
        <v>43</v>
      </c>
    </row>
    <row r="8" spans="1:2" ht="39.75" customHeight="1">
      <c r="A8" s="55" t="s">
        <v>38</v>
      </c>
      <c r="B8" s="54">
        <v>15.3</v>
      </c>
    </row>
    <row r="9" spans="1:2" ht="39.75" customHeight="1">
      <c r="A9" s="55" t="s">
        <v>39</v>
      </c>
      <c r="B9" s="54">
        <f>B10+B11</f>
        <v>24</v>
      </c>
    </row>
    <row r="10" spans="1:2" ht="33" customHeight="1">
      <c r="A10" s="56" t="s">
        <v>40</v>
      </c>
      <c r="B10" s="54">
        <v>0</v>
      </c>
    </row>
    <row r="11" spans="1:2" ht="30.75" customHeight="1">
      <c r="A11" s="56" t="s">
        <v>41</v>
      </c>
      <c r="B11" s="54">
        <f>15+9</f>
        <v>24</v>
      </c>
    </row>
  </sheetData>
  <mergeCells count="2">
    <mergeCell ref="A1:B1"/>
    <mergeCell ref="A3:B3"/>
  </mergeCells>
  <printOptions/>
  <pageMargins left="2.4402777777777778" right="1.079861111111111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卫生局</cp:lastModifiedBy>
  <cp:lastPrinted>2014-06-24T09:24:31Z</cp:lastPrinted>
  <dcterms:created xsi:type="dcterms:W3CDTF">1996-12-17T01:32:42Z</dcterms:created>
  <dcterms:modified xsi:type="dcterms:W3CDTF">2014-06-24T09:25:38Z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